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65" yWindow="45" windowWidth="8670" windowHeight="8700" activeTab="0"/>
  </bookViews>
  <sheets>
    <sheet name="NPV Calculator" sheetId="1" r:id="rId1"/>
    <sheet name="Cash Flow Chart" sheetId="2" r:id="rId2"/>
  </sheets>
  <definedNames>
    <definedName name="_xlnm.Print_Area" localSheetId="0">'NPV Calculator'!$A$1:$J$37</definedName>
  </definedNames>
  <calcPr fullCalcOnLoad="1"/>
</workbook>
</file>

<file path=xl/sharedStrings.xml><?xml version="1.0" encoding="utf-8"?>
<sst xmlns="http://schemas.openxmlformats.org/spreadsheetml/2006/main" count="35" uniqueCount="33">
  <si>
    <t>Expenses</t>
  </si>
  <si>
    <t>Total</t>
  </si>
  <si>
    <t>Income</t>
  </si>
  <si>
    <t xml:space="preserve">NPV = </t>
  </si>
  <si>
    <t>Value</t>
  </si>
  <si>
    <t>Operational Costs</t>
  </si>
  <si>
    <t>Depreciation</t>
  </si>
  <si>
    <t>Variable</t>
  </si>
  <si>
    <t>N/A</t>
  </si>
  <si>
    <t>Maintenance</t>
  </si>
  <si>
    <t>New sales</t>
  </si>
  <si>
    <t>Number of deliveries</t>
  </si>
  <si>
    <t>Profit per sale</t>
  </si>
  <si>
    <t>Interest rate</t>
  </si>
  <si>
    <t>Courier delivery charge</t>
  </si>
  <si>
    <t>Fixed costs</t>
  </si>
  <si>
    <t>Vehicle insurance</t>
  </si>
  <si>
    <t>Equipment sales</t>
  </si>
  <si>
    <t>New sales generated by project</t>
  </si>
  <si>
    <t>[Company Name]</t>
  </si>
  <si>
    <t>[Date]</t>
  </si>
  <si>
    <t>Other costs</t>
  </si>
  <si>
    <t>Cash flow</t>
  </si>
  <si>
    <t>Cumulative cash flow</t>
  </si>
  <si>
    <t>Term in years</t>
  </si>
  <si>
    <t>Money saved 
by project</t>
  </si>
  <si>
    <t>Net Present Value — [Equipment]</t>
  </si>
  <si>
    <t>Cost of equipment</t>
  </si>
  <si>
    <t>Driver pay</t>
  </si>
  <si>
    <t>Miscellaneous</t>
  </si>
  <si>
    <t>Sale of equipment</t>
  </si>
  <si>
    <t>Gray cells will be calculated for you and do not require any entry.</t>
  </si>
  <si>
    <t>NPV Calculator Is a Microsoft Product and Can Be Found at Microsoft.com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</si>
</sst>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;[Red]&quot;$&quot;#,##0.00"/>
    <numFmt numFmtId="166" formatCode="&quot;$&quot;#,##0;[Red]&quot;$&quot;#,##0"/>
    <numFmt numFmtId="167" formatCode="#,##0;[Red]#,##0"/>
    <numFmt numFmtId="168" formatCode="[$-409]dddd\,\ mmmm\ dd\,\ yyyy"/>
    <numFmt numFmtId="169" formatCode="[$-409]mmmm\ d\,\ yyyy;@"/>
    <numFmt numFmtId="170" formatCode="0.00;[Red]0.00"/>
    <numFmt numFmtId="171" formatCode="0;[Red]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8.5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4.5"/>
      <name val="Arial"/>
      <family val="2"/>
    </font>
    <font>
      <b/>
      <sz val="16.5"/>
      <name val="Arial"/>
      <family val="2"/>
    </font>
    <font>
      <sz val="9"/>
      <name val="Arial"/>
      <family val="0"/>
    </font>
    <font>
      <sz val="9"/>
      <color indexed="22"/>
      <name val="Arial"/>
      <family val="0"/>
    </font>
    <font>
      <b/>
      <sz val="9"/>
      <color indexed="10"/>
      <name val="Arial"/>
      <family val="0"/>
    </font>
    <font>
      <b/>
      <sz val="17"/>
      <name val="Arial"/>
      <family val="2"/>
    </font>
    <font>
      <b/>
      <sz val="13.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dashed">
        <color indexed="23"/>
      </left>
      <right style="medium"/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>
        <color indexed="22"/>
      </left>
      <right style="dashed">
        <color indexed="22"/>
      </right>
      <top style="thin"/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 style="medium"/>
    </border>
    <border>
      <left style="dashed">
        <color indexed="23"/>
      </left>
      <right style="medium"/>
      <top>
        <color indexed="63"/>
      </top>
      <bottom style="medium"/>
    </border>
    <border>
      <left style="medium"/>
      <right style="dashed">
        <color indexed="22"/>
      </right>
      <top style="thin"/>
      <bottom>
        <color indexed="63"/>
      </bottom>
    </border>
    <border>
      <left style="medium"/>
      <right style="dashed">
        <color indexed="22"/>
      </right>
      <top>
        <color indexed="63"/>
      </top>
      <bottom>
        <color indexed="63"/>
      </bottom>
    </border>
    <border>
      <left style="medium"/>
      <right style="dashed">
        <color indexed="2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22"/>
      </left>
      <right style="thin"/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thin"/>
      <top>
        <color indexed="63"/>
      </top>
      <bottom style="thin"/>
    </border>
    <border>
      <left style="dashed">
        <color indexed="22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>
        <color indexed="2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15" fillId="0" borderId="1" xfId="0" applyNumberFormat="1" applyFont="1" applyFill="1" applyBorder="1" applyAlignment="1">
      <alignment horizontal="right" indent="1"/>
    </xf>
    <xf numFmtId="167" fontId="15" fillId="0" borderId="2" xfId="0" applyNumberFormat="1" applyFont="1" applyBorder="1" applyAlignment="1">
      <alignment/>
    </xf>
    <xf numFmtId="167" fontId="15" fillId="2" borderId="2" xfId="0" applyNumberFormat="1" applyFont="1" applyFill="1" applyBorder="1" applyAlignment="1">
      <alignment/>
    </xf>
    <xf numFmtId="170" fontId="10" fillId="0" borderId="0" xfId="0" applyNumberFormat="1" applyFont="1" applyAlignment="1" applyProtection="1">
      <alignment/>
      <protection locked="0"/>
    </xf>
    <xf numFmtId="170" fontId="0" fillId="0" borderId="0" xfId="0" applyNumberFormat="1" applyAlignment="1">
      <alignment/>
    </xf>
    <xf numFmtId="170" fontId="3" fillId="0" borderId="0" xfId="0" applyNumberFormat="1" applyFont="1" applyAlignment="1" applyProtection="1">
      <alignment horizontal="left" vertical="center"/>
      <protection locked="0"/>
    </xf>
    <xf numFmtId="170" fontId="0" fillId="0" borderId="0" xfId="0" applyNumberFormat="1" applyAlignment="1">
      <alignment horizontal="center"/>
    </xf>
    <xf numFmtId="170" fontId="6" fillId="3" borderId="3" xfId="0" applyNumberFormat="1" applyFont="1" applyFill="1" applyBorder="1" applyAlignment="1">
      <alignment horizontal="center"/>
    </xf>
    <xf numFmtId="170" fontId="0" fillId="0" borderId="0" xfId="0" applyNumberFormat="1" applyBorder="1" applyAlignment="1">
      <alignment/>
    </xf>
    <xf numFmtId="170" fontId="2" fillId="0" borderId="0" xfId="0" applyNumberFormat="1" applyFont="1" applyFill="1" applyBorder="1" applyAlignment="1">
      <alignment horizontal="left"/>
    </xf>
    <xf numFmtId="170" fontId="15" fillId="0" borderId="0" xfId="21" applyNumberFormat="1" applyFont="1" applyFill="1" applyBorder="1" applyAlignment="1">
      <alignment horizontal="right" indent="1"/>
    </xf>
    <xf numFmtId="170" fontId="0" fillId="0" borderId="0" xfId="0" applyNumberFormat="1" applyFill="1" applyBorder="1" applyAlignment="1">
      <alignment/>
    </xf>
    <xf numFmtId="170" fontId="11" fillId="0" borderId="0" xfId="0" applyNumberFormat="1" applyFont="1" applyBorder="1" applyAlignment="1">
      <alignment horizontal="left" vertical="center"/>
    </xf>
    <xf numFmtId="170" fontId="0" fillId="0" borderId="0" xfId="0" applyNumberFormat="1" applyBorder="1" applyAlignment="1">
      <alignment vertical="center"/>
    </xf>
    <xf numFmtId="170" fontId="12" fillId="0" borderId="0" xfId="0" applyNumberFormat="1" applyFont="1" applyAlignment="1">
      <alignment horizontal="right" vertical="center"/>
    </xf>
    <xf numFmtId="170" fontId="7" fillId="4" borderId="4" xfId="0" applyNumberFormat="1" applyFont="1" applyFill="1" applyBorder="1" applyAlignment="1">
      <alignment horizontal="center"/>
    </xf>
    <xf numFmtId="170" fontId="12" fillId="4" borderId="5" xfId="0" applyNumberFormat="1" applyFont="1" applyFill="1" applyBorder="1" applyAlignment="1">
      <alignment horizontal="center" wrapText="1"/>
    </xf>
    <xf numFmtId="170" fontId="12" fillId="5" borderId="6" xfId="0" applyNumberFormat="1" applyFont="1" applyFill="1" applyBorder="1" applyAlignment="1">
      <alignment horizontal="center" wrapText="1"/>
    </xf>
    <xf numFmtId="170" fontId="12" fillId="5" borderId="7" xfId="0" applyNumberFormat="1" applyFont="1" applyFill="1" applyBorder="1" applyAlignment="1">
      <alignment horizontal="center" wrapText="1"/>
    </xf>
    <xf numFmtId="170" fontId="12" fillId="6" borderId="7" xfId="0" applyNumberFormat="1" applyFont="1" applyFill="1" applyBorder="1" applyAlignment="1">
      <alignment horizontal="center" wrapText="1"/>
    </xf>
    <xf numFmtId="170" fontId="12" fillId="6" borderId="8" xfId="0" applyNumberFormat="1" applyFont="1" applyFill="1" applyBorder="1" applyAlignment="1">
      <alignment horizontal="center" wrapText="1"/>
    </xf>
    <xf numFmtId="170" fontId="16" fillId="2" borderId="9" xfId="0" applyNumberFormat="1" applyFont="1" applyFill="1" applyBorder="1" applyAlignment="1">
      <alignment/>
    </xf>
    <xf numFmtId="170" fontId="15" fillId="2" borderId="9" xfId="0" applyNumberFormat="1" applyFont="1" applyFill="1" applyBorder="1" applyAlignment="1">
      <alignment/>
    </xf>
    <xf numFmtId="170" fontId="15" fillId="0" borderId="2" xfId="0" applyNumberFormat="1" applyFont="1" applyBorder="1" applyAlignment="1">
      <alignment/>
    </xf>
    <xf numFmtId="170" fontId="15" fillId="2" borderId="2" xfId="0" applyNumberFormat="1" applyFont="1" applyFill="1" applyBorder="1" applyAlignment="1">
      <alignment/>
    </xf>
    <xf numFmtId="170" fontId="12" fillId="0" borderId="2" xfId="0" applyNumberFormat="1" applyFont="1" applyBorder="1" applyAlignment="1">
      <alignment/>
    </xf>
    <xf numFmtId="170" fontId="12" fillId="0" borderId="2" xfId="0" applyNumberFormat="1" applyFont="1" applyFill="1" applyBorder="1" applyAlignment="1">
      <alignment horizontal="right"/>
    </xf>
    <xf numFmtId="170" fontId="12" fillId="0" borderId="2" xfId="0" applyNumberFormat="1" applyFont="1" applyFill="1" applyBorder="1" applyAlignment="1">
      <alignment/>
    </xf>
    <xf numFmtId="170" fontId="15" fillId="0" borderId="10" xfId="0" applyNumberFormat="1" applyFont="1" applyBorder="1" applyAlignment="1">
      <alignment/>
    </xf>
    <xf numFmtId="171" fontId="15" fillId="0" borderId="1" xfId="0" applyNumberFormat="1" applyFont="1" applyFill="1" applyBorder="1" applyAlignment="1">
      <alignment horizontal="right" indent="1"/>
    </xf>
    <xf numFmtId="0" fontId="15" fillId="0" borderId="1" xfId="0" applyNumberFormat="1" applyFont="1" applyFill="1" applyBorder="1" applyAlignment="1">
      <alignment horizontal="right" indent="1"/>
    </xf>
    <xf numFmtId="9" fontId="15" fillId="0" borderId="11" xfId="21" applyNumberFormat="1" applyFont="1" applyBorder="1" applyAlignment="1">
      <alignment horizontal="right" indent="1"/>
    </xf>
    <xf numFmtId="171" fontId="15" fillId="0" borderId="12" xfId="0" applyNumberFormat="1" applyFont="1" applyBorder="1" applyAlignment="1">
      <alignment horizontal="center"/>
    </xf>
    <xf numFmtId="171" fontId="15" fillId="0" borderId="13" xfId="0" applyNumberFormat="1" applyFont="1" applyBorder="1" applyAlignment="1">
      <alignment horizontal="center"/>
    </xf>
    <xf numFmtId="171" fontId="15" fillId="0" borderId="14" xfId="0" applyNumberFormat="1" applyFont="1" applyBorder="1" applyAlignment="1">
      <alignment horizontal="center"/>
    </xf>
    <xf numFmtId="171" fontId="15" fillId="0" borderId="2" xfId="0" applyNumberFormat="1" applyFont="1" applyBorder="1" applyAlignment="1">
      <alignment/>
    </xf>
    <xf numFmtId="171" fontId="15" fillId="0" borderId="10" xfId="0" applyNumberFormat="1" applyFont="1" applyBorder="1" applyAlignment="1">
      <alignment/>
    </xf>
    <xf numFmtId="167" fontId="15" fillId="0" borderId="10" xfId="0" applyNumberFormat="1" applyFont="1" applyBorder="1" applyAlignment="1">
      <alignment/>
    </xf>
    <xf numFmtId="0" fontId="12" fillId="2" borderId="2" xfId="0" applyNumberFormat="1" applyFont="1" applyFill="1" applyBorder="1" applyAlignment="1">
      <alignment horizontal="right"/>
    </xf>
    <xf numFmtId="166" fontId="15" fillId="2" borderId="15" xfId="0" applyNumberFormat="1" applyFont="1" applyFill="1" applyBorder="1" applyAlignment="1">
      <alignment/>
    </xf>
    <xf numFmtId="166" fontId="15" fillId="0" borderId="2" xfId="0" applyNumberFormat="1" applyFont="1" applyBorder="1" applyAlignment="1">
      <alignment/>
    </xf>
    <xf numFmtId="166" fontId="15" fillId="2" borderId="9" xfId="0" applyNumberFormat="1" applyFont="1" applyFill="1" applyBorder="1" applyAlignment="1">
      <alignment/>
    </xf>
    <xf numFmtId="166" fontId="15" fillId="2" borderId="2" xfId="0" applyNumberFormat="1" applyFont="1" applyFill="1" applyBorder="1" applyAlignment="1">
      <alignment/>
    </xf>
    <xf numFmtId="170" fontId="7" fillId="4" borderId="3" xfId="0" applyNumberFormat="1" applyFont="1" applyFill="1" applyBorder="1" applyAlignment="1">
      <alignment/>
    </xf>
    <xf numFmtId="170" fontId="12" fillId="4" borderId="16" xfId="0" applyNumberFormat="1" applyFont="1" applyFill="1" applyBorder="1" applyAlignment="1">
      <alignment horizontal="center" wrapText="1"/>
    </xf>
    <xf numFmtId="167" fontId="15" fillId="2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70" fontId="15" fillId="0" borderId="0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70" fontId="7" fillId="4" borderId="19" xfId="0" applyNumberFormat="1" applyFont="1" applyFill="1" applyBorder="1" applyAlignment="1">
      <alignment/>
    </xf>
    <xf numFmtId="170" fontId="12" fillId="4" borderId="20" xfId="0" applyNumberFormat="1" applyFont="1" applyFill="1" applyBorder="1" applyAlignment="1">
      <alignment horizontal="center" wrapText="1"/>
    </xf>
    <xf numFmtId="166" fontId="15" fillId="2" borderId="21" xfId="0" applyNumberFormat="1" applyFont="1" applyFill="1" applyBorder="1" applyAlignment="1">
      <alignment/>
    </xf>
    <xf numFmtId="167" fontId="15" fillId="2" borderId="22" xfId="0" applyNumberFormat="1" applyFont="1" applyFill="1" applyBorder="1" applyAlignment="1">
      <alignment/>
    </xf>
    <xf numFmtId="167" fontId="15" fillId="0" borderId="1" xfId="0" applyNumberFormat="1" applyFont="1" applyFill="1" applyBorder="1" applyAlignment="1">
      <alignment horizontal="right" indent="1"/>
    </xf>
    <xf numFmtId="167" fontId="12" fillId="2" borderId="21" xfId="17" applyNumberFormat="1" applyFont="1" applyFill="1" applyBorder="1" applyAlignment="1">
      <alignment/>
    </xf>
    <xf numFmtId="0" fontId="12" fillId="0" borderId="0" xfId="0" applyFont="1" applyAlignment="1">
      <alignment horizontal="right" vertical="center"/>
    </xf>
    <xf numFmtId="167" fontId="15" fillId="7" borderId="2" xfId="0" applyNumberFormat="1" applyFont="1" applyFill="1" applyBorder="1" applyAlignment="1">
      <alignment/>
    </xf>
    <xf numFmtId="167" fontId="15" fillId="2" borderId="23" xfId="0" applyNumberFormat="1" applyFont="1" applyFill="1" applyBorder="1" applyAlignment="1">
      <alignment/>
    </xf>
    <xf numFmtId="171" fontId="15" fillId="0" borderId="24" xfId="0" applyNumberFormat="1" applyFont="1" applyBorder="1" applyAlignment="1">
      <alignment/>
    </xf>
    <xf numFmtId="167" fontId="15" fillId="2" borderId="25" xfId="0" applyNumberFormat="1" applyFont="1" applyFill="1" applyBorder="1" applyAlignment="1">
      <alignment/>
    </xf>
    <xf numFmtId="167" fontId="15" fillId="0" borderId="25" xfId="0" applyNumberFormat="1" applyFont="1" applyBorder="1" applyAlignment="1">
      <alignment/>
    </xf>
    <xf numFmtId="167" fontId="15" fillId="2" borderId="0" xfId="0" applyNumberFormat="1" applyFont="1" applyFill="1" applyBorder="1" applyAlignment="1">
      <alignment/>
    </xf>
    <xf numFmtId="167" fontId="15" fillId="7" borderId="15" xfId="17" applyNumberFormat="1" applyFont="1" applyFill="1" applyBorder="1" applyAlignment="1">
      <alignment/>
    </xf>
    <xf numFmtId="167" fontId="15" fillId="2" borderId="26" xfId="0" applyNumberFormat="1" applyFont="1" applyFill="1" applyBorder="1" applyAlignment="1">
      <alignment/>
    </xf>
    <xf numFmtId="166" fontId="17" fillId="2" borderId="27" xfId="0" applyNumberFormat="1" applyFont="1" applyFill="1" applyBorder="1" applyAlignment="1">
      <alignment/>
    </xf>
    <xf numFmtId="170" fontId="15" fillId="0" borderId="28" xfId="0" applyNumberFormat="1" applyFont="1" applyFill="1" applyBorder="1" applyAlignment="1">
      <alignment horizontal="left"/>
    </xf>
    <xf numFmtId="170" fontId="15" fillId="0" borderId="29" xfId="0" applyNumberFormat="1" applyFont="1" applyFill="1" applyBorder="1" applyAlignment="1">
      <alignment horizontal="left"/>
    </xf>
    <xf numFmtId="170" fontId="15" fillId="0" borderId="30" xfId="0" applyNumberFormat="1" applyFont="1" applyFill="1" applyBorder="1" applyAlignment="1">
      <alignment horizontal="left" wrapText="1"/>
    </xf>
    <xf numFmtId="170" fontId="15" fillId="0" borderId="31" xfId="0" applyNumberFormat="1" applyFont="1" applyFill="1" applyBorder="1" applyAlignment="1">
      <alignment horizontal="left" wrapText="1"/>
    </xf>
    <xf numFmtId="170" fontId="15" fillId="0" borderId="28" xfId="0" applyNumberFormat="1" applyFont="1" applyFill="1" applyBorder="1" applyAlignment="1">
      <alignment horizontal="left" wrapText="1"/>
    </xf>
    <xf numFmtId="170" fontId="15" fillId="0" borderId="29" xfId="0" applyNumberFormat="1" applyFont="1" applyFill="1" applyBorder="1" applyAlignment="1">
      <alignment horizontal="left" wrapText="1"/>
    </xf>
    <xf numFmtId="170" fontId="2" fillId="5" borderId="19" xfId="0" applyNumberFormat="1" applyFont="1" applyFill="1" applyBorder="1" applyAlignment="1">
      <alignment horizontal="center"/>
    </xf>
    <xf numFmtId="170" fontId="2" fillId="6" borderId="19" xfId="0" applyNumberFormat="1" applyFont="1" applyFill="1" applyBorder="1" applyAlignment="1">
      <alignment horizontal="center"/>
    </xf>
    <xf numFmtId="170" fontId="6" fillId="3" borderId="32" xfId="0" applyNumberFormat="1" applyFont="1" applyFill="1" applyBorder="1" applyAlignment="1">
      <alignment horizontal="left"/>
    </xf>
    <xf numFmtId="170" fontId="6" fillId="3" borderId="33" xfId="0" applyNumberFormat="1" applyFont="1" applyFill="1" applyBorder="1" applyAlignment="1">
      <alignment horizontal="left"/>
    </xf>
    <xf numFmtId="170" fontId="2" fillId="8" borderId="34" xfId="0" applyNumberFormat="1" applyFont="1" applyFill="1" applyBorder="1" applyAlignment="1">
      <alignment horizontal="center"/>
    </xf>
    <xf numFmtId="170" fontId="2" fillId="8" borderId="35" xfId="0" applyNumberFormat="1" applyFont="1" applyFill="1" applyBorder="1" applyAlignment="1">
      <alignment horizontal="center"/>
    </xf>
    <xf numFmtId="170" fontId="2" fillId="8" borderId="3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2A3AC"/>
      <rgbColor rgb="00FFFFFF"/>
      <rgbColor rgb="00FF0000"/>
      <rgbColor rgb="009FBB97"/>
      <rgbColor rgb="000000FF"/>
      <rgbColor rgb="006D685B"/>
      <rgbColor rgb="00FF00FF"/>
      <rgbColor rgb="0092AD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FC4"/>
      <rgbColor rgb="00A68F3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D6C7D"/>
      <rgbColor rgb="00C8D7DA"/>
      <rgbColor rgb="00DDDDDD"/>
      <rgbColor rgb="00AFAB9F"/>
      <rgbColor rgb="0099CCFF"/>
      <rgbColor rgb="00FF99CC"/>
      <rgbColor rgb="00CC99FF"/>
      <rgbColor rgb="00EEEFBD"/>
      <rgbColor rgb="003366FF"/>
      <rgbColor rgb="0033CCCC"/>
      <rgbColor rgb="0099CC00"/>
      <rgbColor rgb="00CDC38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Cash Flow — [Equipment]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5275"/>
          <c:w val="0.715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'NPV Calculator'!$J$22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solidFill>
              <a:srgbClr val="92A3A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'NPV Calculator'!$A$23:$A$33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'NPV Calculator'!$J$23:$J$33</c:f>
              <c:numCache>
                <c:ptCount val="11"/>
                <c:pt idx="0">
                  <c:v>-14500</c:v>
                </c:pt>
                <c:pt idx="1">
                  <c:v>-11875</c:v>
                </c:pt>
                <c:pt idx="2">
                  <c:v>-9300</c:v>
                </c:pt>
                <c:pt idx="3">
                  <c:v>-6775</c:v>
                </c:pt>
                <c:pt idx="4">
                  <c:v>-4350</c:v>
                </c:pt>
                <c:pt idx="5">
                  <c:v>-2075</c:v>
                </c:pt>
                <c:pt idx="6">
                  <c:v>2350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v>Cash flow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'NPV Calculator'!$A$23:$A$33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'NPV Calculator'!$I$23:$I$33</c:f>
              <c:numCache>
                <c:ptCount val="11"/>
                <c:pt idx="0">
                  <c:v>-14500</c:v>
                </c:pt>
                <c:pt idx="1">
                  <c:v>2625</c:v>
                </c:pt>
                <c:pt idx="2">
                  <c:v>2575</c:v>
                </c:pt>
                <c:pt idx="3">
                  <c:v>2525</c:v>
                </c:pt>
                <c:pt idx="4">
                  <c:v>2425</c:v>
                </c:pt>
                <c:pt idx="5">
                  <c:v>2275</c:v>
                </c:pt>
                <c:pt idx="6">
                  <c:v>4425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225"/>
        <c:axId val="1625729"/>
        <c:axId val="14631562"/>
      </c:barChart>
      <c:catAx>
        <c:axId val="1625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14631562"/>
        <c:crosses val="autoZero"/>
        <c:auto val="0"/>
        <c:lblOffset val="100"/>
        <c:tickLblSkip val="1"/>
        <c:noMultiLvlLbl val="0"/>
      </c:catAx>
      <c:valAx>
        <c:axId val="1463156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;[Red]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1625729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58975"/>
          <c:w val="0.1765"/>
          <c:h val="0.1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57150</xdr:rowOff>
    </xdr:from>
    <xdr:to>
      <xdr:col>12</xdr:col>
      <xdr:colOff>438150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81000" y="381000"/>
        <a:ext cx="73723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37"/>
  <sheetViews>
    <sheetView showGridLines="0" tabSelected="1" workbookViewId="0" topLeftCell="A1">
      <selection activeCell="G8" sqref="G8"/>
    </sheetView>
  </sheetViews>
  <sheetFormatPr defaultColWidth="9.140625" defaultRowHeight="12.75"/>
  <cols>
    <col min="1" max="1" width="7.140625" style="1" customWidth="1"/>
    <col min="2" max="2" width="11.8515625" style="0" customWidth="1"/>
    <col min="3" max="3" width="10.710937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0.57421875" style="0" customWidth="1"/>
    <col min="8" max="8" width="28.00390625" style="0" customWidth="1"/>
    <col min="9" max="9" width="10.8515625" style="0" customWidth="1"/>
    <col min="10" max="10" width="10.7109375" style="0" customWidth="1"/>
  </cols>
  <sheetData>
    <row r="1" spans="1:9" ht="15.75" customHeight="1">
      <c r="A1" s="5" t="s">
        <v>19</v>
      </c>
      <c r="B1" s="6"/>
      <c r="C1" s="6"/>
      <c r="D1" s="6"/>
      <c r="E1" s="6"/>
      <c r="F1" s="6"/>
      <c r="G1" s="6"/>
      <c r="H1" s="6"/>
      <c r="I1" s="6"/>
    </row>
    <row r="2" spans="1:9" ht="15.75" customHeight="1">
      <c r="A2" s="5" t="s">
        <v>26</v>
      </c>
      <c r="B2" s="6"/>
      <c r="C2" s="6"/>
      <c r="D2" s="6"/>
      <c r="E2" s="6"/>
      <c r="F2" s="6"/>
      <c r="G2" s="6"/>
      <c r="H2" s="6"/>
      <c r="I2" s="6"/>
    </row>
    <row r="3" spans="1:9" ht="15.75" customHeight="1">
      <c r="A3" s="7" t="s">
        <v>20</v>
      </c>
      <c r="B3" s="6"/>
      <c r="C3" s="6"/>
      <c r="D3" s="6"/>
      <c r="E3" s="6"/>
      <c r="F3" s="6"/>
      <c r="G3" s="6"/>
      <c r="H3" s="6"/>
      <c r="I3" s="6"/>
    </row>
    <row r="4" spans="1:9" ht="12.75" customHeight="1" thickBot="1">
      <c r="A4" s="8"/>
      <c r="B4" s="6"/>
      <c r="C4" s="6"/>
      <c r="D4" s="6"/>
      <c r="E4" s="6"/>
      <c r="F4" s="6"/>
      <c r="G4" s="6"/>
      <c r="H4" s="6"/>
      <c r="I4" s="6"/>
    </row>
    <row r="5" spans="1:9" ht="15.75" customHeight="1" thickBot="1">
      <c r="A5" s="76" t="s">
        <v>5</v>
      </c>
      <c r="B5" s="77"/>
      <c r="C5" s="9" t="s">
        <v>4</v>
      </c>
      <c r="D5" s="78" t="s">
        <v>32</v>
      </c>
      <c r="E5" s="79"/>
      <c r="F5" s="79"/>
      <c r="G5" s="79"/>
      <c r="H5" s="80"/>
      <c r="I5" s="10"/>
    </row>
    <row r="6" spans="1:9" ht="12.75" customHeight="1">
      <c r="A6" s="72" t="s">
        <v>27</v>
      </c>
      <c r="B6" s="73"/>
      <c r="C6" s="2">
        <v>14500</v>
      </c>
      <c r="D6" s="10"/>
      <c r="E6" s="10"/>
      <c r="F6" s="10"/>
      <c r="G6" s="10"/>
      <c r="H6" s="10"/>
      <c r="I6" s="10"/>
    </row>
    <row r="7" spans="1:9" ht="12.75" customHeight="1">
      <c r="A7" s="72" t="s">
        <v>15</v>
      </c>
      <c r="B7" s="73"/>
      <c r="C7" s="2">
        <v>0</v>
      </c>
      <c r="D7" s="10"/>
      <c r="E7" s="10"/>
      <c r="F7" s="10"/>
      <c r="G7" s="10"/>
      <c r="H7" s="10"/>
      <c r="I7" s="10"/>
    </row>
    <row r="8" spans="1:9" ht="12.75" customHeight="1">
      <c r="A8" s="68" t="s">
        <v>16</v>
      </c>
      <c r="B8" s="69"/>
      <c r="C8" s="2">
        <v>1600</v>
      </c>
      <c r="D8" s="10"/>
      <c r="E8" s="10"/>
      <c r="F8" s="10"/>
      <c r="G8" s="10"/>
      <c r="H8" s="10"/>
      <c r="I8" s="10"/>
    </row>
    <row r="9" spans="1:9" ht="12.75" customHeight="1">
      <c r="A9" s="68" t="s">
        <v>28</v>
      </c>
      <c r="B9" s="69"/>
      <c r="C9" s="2">
        <v>16200</v>
      </c>
      <c r="D9" s="10"/>
      <c r="E9" s="10"/>
      <c r="F9" s="10"/>
      <c r="G9" s="10"/>
      <c r="H9" s="10"/>
      <c r="I9" s="10"/>
    </row>
    <row r="10" spans="1:9" ht="12.75" customHeight="1">
      <c r="A10" s="68" t="s">
        <v>29</v>
      </c>
      <c r="B10" s="69"/>
      <c r="C10" s="2">
        <v>0</v>
      </c>
      <c r="D10" s="10"/>
      <c r="E10" s="10"/>
      <c r="F10" s="10"/>
      <c r="G10" s="10"/>
      <c r="H10" s="10"/>
      <c r="I10" s="10"/>
    </row>
    <row r="11" spans="1:9" ht="12.75" customHeight="1">
      <c r="A11" s="68" t="s">
        <v>9</v>
      </c>
      <c r="B11" s="69"/>
      <c r="C11" s="32" t="s">
        <v>7</v>
      </c>
      <c r="D11" s="10"/>
      <c r="E11" s="10"/>
      <c r="F11" s="10"/>
      <c r="G11" s="10"/>
      <c r="H11" s="10"/>
      <c r="I11" s="10"/>
    </row>
    <row r="12" spans="1:9" ht="12.75" customHeight="1">
      <c r="A12" s="68" t="s">
        <v>6</v>
      </c>
      <c r="B12" s="69"/>
      <c r="C12" s="32" t="s">
        <v>8</v>
      </c>
      <c r="D12" s="10"/>
      <c r="E12" s="10"/>
      <c r="F12" s="10"/>
      <c r="G12" s="10"/>
      <c r="H12" s="10"/>
      <c r="I12" s="10"/>
    </row>
    <row r="13" spans="1:9" ht="12.75" customHeight="1">
      <c r="A13" s="68" t="s">
        <v>10</v>
      </c>
      <c r="B13" s="69"/>
      <c r="C13" s="31">
        <v>125</v>
      </c>
      <c r="D13" s="10"/>
      <c r="E13" s="10"/>
      <c r="F13" s="10"/>
      <c r="G13" s="10"/>
      <c r="H13" s="10"/>
      <c r="I13" s="10"/>
    </row>
    <row r="14" spans="1:9" ht="12.75" customHeight="1">
      <c r="A14" s="68" t="s">
        <v>12</v>
      </c>
      <c r="B14" s="69"/>
      <c r="C14" s="2">
        <v>5</v>
      </c>
      <c r="D14" s="10"/>
      <c r="E14" s="10"/>
      <c r="F14" s="10"/>
      <c r="G14" s="10"/>
      <c r="H14" s="10"/>
      <c r="I14" s="10"/>
    </row>
    <row r="15" spans="1:9" ht="12.75" customHeight="1">
      <c r="A15" s="72" t="s">
        <v>14</v>
      </c>
      <c r="B15" s="73"/>
      <c r="C15" s="2">
        <v>16</v>
      </c>
      <c r="D15" s="10"/>
      <c r="E15" s="10"/>
      <c r="F15" s="10"/>
      <c r="G15" s="10"/>
      <c r="H15" s="10"/>
      <c r="I15" s="10"/>
    </row>
    <row r="16" spans="1:9" ht="12.75" customHeight="1">
      <c r="A16" s="68" t="s">
        <v>11</v>
      </c>
      <c r="B16" s="69"/>
      <c r="C16" s="56">
        <v>1250</v>
      </c>
      <c r="D16" s="10"/>
      <c r="E16" s="10"/>
      <c r="F16" s="10"/>
      <c r="G16" s="10"/>
      <c r="H16" s="10"/>
      <c r="I16" s="10"/>
    </row>
    <row r="17" spans="1:9" ht="12.75" customHeight="1">
      <c r="A17" s="68" t="s">
        <v>30</v>
      </c>
      <c r="B17" s="69"/>
      <c r="C17" s="2">
        <v>2300</v>
      </c>
      <c r="D17" s="10"/>
      <c r="E17" s="10"/>
      <c r="F17" s="10"/>
      <c r="G17" s="10"/>
      <c r="H17" s="10"/>
      <c r="I17" s="10"/>
    </row>
    <row r="18" spans="1:9" ht="12.75" customHeight="1" thickBot="1">
      <c r="A18" s="70" t="s">
        <v>13</v>
      </c>
      <c r="B18" s="71"/>
      <c r="C18" s="33">
        <v>0.05</v>
      </c>
      <c r="D18" s="10"/>
      <c r="E18" s="10"/>
      <c r="F18" s="10"/>
      <c r="G18" s="10"/>
      <c r="H18" s="10"/>
      <c r="I18" s="10"/>
    </row>
    <row r="19" spans="1:9" ht="12.75" customHeight="1">
      <c r="A19" s="11"/>
      <c r="B19" s="11"/>
      <c r="C19" s="12"/>
      <c r="D19" s="13"/>
      <c r="E19" s="13"/>
      <c r="F19" s="13"/>
      <c r="G19" s="13"/>
      <c r="H19" s="13"/>
      <c r="I19" s="13"/>
    </row>
    <row r="20" spans="1:10" ht="18.75" customHeight="1" thickBot="1">
      <c r="A20" s="14" t="s">
        <v>31</v>
      </c>
      <c r="B20" s="15"/>
      <c r="C20" s="15"/>
      <c r="D20" s="15"/>
      <c r="E20" s="15"/>
      <c r="F20" s="15"/>
      <c r="G20" s="15"/>
      <c r="H20" s="15"/>
      <c r="I20" s="16"/>
      <c r="J20" s="58" t="str">
        <f>A1&amp;" CONFIDENTIAL"</f>
        <v>[Company Name] CONFIDENTIAL</v>
      </c>
    </row>
    <row r="21" spans="1:10" ht="15.75" customHeight="1">
      <c r="A21" s="17"/>
      <c r="B21" s="74" t="s">
        <v>0</v>
      </c>
      <c r="C21" s="74"/>
      <c r="D21" s="74"/>
      <c r="E21" s="75" t="s">
        <v>2</v>
      </c>
      <c r="F21" s="75"/>
      <c r="G21" s="75"/>
      <c r="H21" s="75"/>
      <c r="I21" s="52"/>
      <c r="J21" s="45"/>
    </row>
    <row r="22" spans="1:10" ht="42.75" customHeight="1">
      <c r="A22" s="18" t="s">
        <v>24</v>
      </c>
      <c r="B22" s="19" t="s">
        <v>15</v>
      </c>
      <c r="C22" s="20" t="s">
        <v>21</v>
      </c>
      <c r="D22" s="20" t="s">
        <v>1</v>
      </c>
      <c r="E22" s="21" t="s">
        <v>25</v>
      </c>
      <c r="F22" s="21" t="s">
        <v>18</v>
      </c>
      <c r="G22" s="21" t="s">
        <v>17</v>
      </c>
      <c r="H22" s="22" t="s">
        <v>1</v>
      </c>
      <c r="I22" s="53" t="s">
        <v>22</v>
      </c>
      <c r="J22" s="46" t="s">
        <v>23</v>
      </c>
    </row>
    <row r="23" spans="1:10" ht="12.75" customHeight="1">
      <c r="A23" s="34">
        <v>0</v>
      </c>
      <c r="B23" s="43">
        <f>C6</f>
        <v>14500</v>
      </c>
      <c r="C23" s="23"/>
      <c r="D23" s="43">
        <f>IF(ISBLANK(B23),0,B23)</f>
        <v>14500</v>
      </c>
      <c r="E23" s="24"/>
      <c r="F23" s="24"/>
      <c r="G23" s="24"/>
      <c r="H23" s="43"/>
      <c r="I23" s="54">
        <f>-D23</f>
        <v>-14500</v>
      </c>
      <c r="J23" s="41">
        <f>I23</f>
        <v>-14500</v>
      </c>
    </row>
    <row r="24" spans="1:10" ht="12.75" customHeight="1">
      <c r="A24" s="35">
        <v>1</v>
      </c>
      <c r="B24" s="4">
        <f aca="true" t="shared" si="0" ref="B24:B29">$C$8+$C$9</f>
        <v>17800</v>
      </c>
      <c r="C24" s="42">
        <v>200</v>
      </c>
      <c r="D24" s="60">
        <f aca="true" t="shared" si="1" ref="D24:D33">SUM(IF(ISBLANK(B24),0,B24)+IF(ISBLANK(C24),0,C24))</f>
        <v>18000</v>
      </c>
      <c r="E24" s="44">
        <f aca="true" t="shared" si="2" ref="E24:E29">$C$16*$C$15</f>
        <v>20000</v>
      </c>
      <c r="F24" s="44">
        <f aca="true" t="shared" si="3" ref="F24:F29">$C$13*$C$14</f>
        <v>625</v>
      </c>
      <c r="G24" s="26"/>
      <c r="H24" s="44">
        <f>SUM(IF(ISBLANK(E24),0,E24)+IF(ISBLANK(G24),0,G24)+IF(ISBLANK(F24),0,F24))</f>
        <v>20625</v>
      </c>
      <c r="I24" s="55">
        <f aca="true" t="shared" si="4" ref="I24:J33">SUM(-D24+H24)</f>
        <v>2625</v>
      </c>
      <c r="J24" s="47">
        <f aca="true" t="shared" si="5" ref="J24:J29">J23+I24</f>
        <v>-11875</v>
      </c>
    </row>
    <row r="25" spans="1:10" ht="12.75" customHeight="1">
      <c r="A25" s="35">
        <v>2</v>
      </c>
      <c r="B25" s="4">
        <f t="shared" si="0"/>
        <v>17800</v>
      </c>
      <c r="C25" s="61">
        <v>250</v>
      </c>
      <c r="D25" s="64">
        <f t="shared" si="1"/>
        <v>18050</v>
      </c>
      <c r="E25" s="62">
        <f t="shared" si="2"/>
        <v>20000</v>
      </c>
      <c r="F25" s="4">
        <f t="shared" si="3"/>
        <v>625</v>
      </c>
      <c r="G25" s="26"/>
      <c r="H25" s="4">
        <f aca="true" t="shared" si="6" ref="H25:H33">SUM(IF(ISBLANK(E25),0,E25)+IF(ISBLANK(G25),0,G25)+IF(ISBLANK(F25),0,F25))</f>
        <v>20625</v>
      </c>
      <c r="I25" s="55">
        <f t="shared" si="4"/>
        <v>2575</v>
      </c>
      <c r="J25" s="47">
        <f t="shared" si="5"/>
        <v>-9300</v>
      </c>
    </row>
    <row r="26" spans="1:10" ht="12.75" customHeight="1">
      <c r="A26" s="35">
        <v>3</v>
      </c>
      <c r="B26" s="4">
        <f t="shared" si="0"/>
        <v>17800</v>
      </c>
      <c r="C26" s="61">
        <v>300</v>
      </c>
      <c r="D26" s="64">
        <f t="shared" si="1"/>
        <v>18100</v>
      </c>
      <c r="E26" s="62">
        <f t="shared" si="2"/>
        <v>20000</v>
      </c>
      <c r="F26" s="4">
        <f t="shared" si="3"/>
        <v>625</v>
      </c>
      <c r="G26" s="26"/>
      <c r="H26" s="4">
        <f t="shared" si="6"/>
        <v>20625</v>
      </c>
      <c r="I26" s="55">
        <f t="shared" si="4"/>
        <v>2525</v>
      </c>
      <c r="J26" s="47">
        <f t="shared" si="5"/>
        <v>-6775</v>
      </c>
    </row>
    <row r="27" spans="1:10" ht="12.75" customHeight="1">
      <c r="A27" s="35">
        <v>4</v>
      </c>
      <c r="B27" s="4">
        <f t="shared" si="0"/>
        <v>17800</v>
      </c>
      <c r="C27" s="61">
        <v>400</v>
      </c>
      <c r="D27" s="64">
        <f t="shared" si="1"/>
        <v>18200</v>
      </c>
      <c r="E27" s="62">
        <f t="shared" si="2"/>
        <v>20000</v>
      </c>
      <c r="F27" s="4">
        <f t="shared" si="3"/>
        <v>625</v>
      </c>
      <c r="G27" s="26"/>
      <c r="H27" s="4">
        <f t="shared" si="6"/>
        <v>20625</v>
      </c>
      <c r="I27" s="55">
        <f t="shared" si="4"/>
        <v>2425</v>
      </c>
      <c r="J27" s="47">
        <f t="shared" si="5"/>
        <v>-4350</v>
      </c>
    </row>
    <row r="28" spans="1:10" ht="12.75" customHeight="1">
      <c r="A28" s="35">
        <v>5</v>
      </c>
      <c r="B28" s="4">
        <f t="shared" si="0"/>
        <v>17800</v>
      </c>
      <c r="C28" s="61">
        <v>550</v>
      </c>
      <c r="D28" s="64">
        <f t="shared" si="1"/>
        <v>18350</v>
      </c>
      <c r="E28" s="62">
        <f t="shared" si="2"/>
        <v>20000</v>
      </c>
      <c r="F28" s="4">
        <f t="shared" si="3"/>
        <v>625</v>
      </c>
      <c r="G28" s="26"/>
      <c r="H28" s="4">
        <f t="shared" si="6"/>
        <v>20625</v>
      </c>
      <c r="I28" s="55">
        <f t="shared" si="4"/>
        <v>2275</v>
      </c>
      <c r="J28" s="47">
        <f t="shared" si="5"/>
        <v>-2075</v>
      </c>
    </row>
    <row r="29" spans="1:10" ht="12.75" customHeight="1">
      <c r="A29" s="35">
        <v>6</v>
      </c>
      <c r="B29" s="4">
        <f t="shared" si="0"/>
        <v>17800</v>
      </c>
      <c r="C29" s="61">
        <v>700</v>
      </c>
      <c r="D29" s="64">
        <f t="shared" si="1"/>
        <v>18500</v>
      </c>
      <c r="E29" s="62">
        <f t="shared" si="2"/>
        <v>20000</v>
      </c>
      <c r="F29" s="4">
        <f t="shared" si="3"/>
        <v>625</v>
      </c>
      <c r="G29" s="4">
        <f>SUM(C17)</f>
        <v>2300</v>
      </c>
      <c r="H29" s="4">
        <f t="shared" si="6"/>
        <v>22925</v>
      </c>
      <c r="I29" s="55">
        <f t="shared" si="4"/>
        <v>4425</v>
      </c>
      <c r="J29" s="47">
        <f t="shared" si="5"/>
        <v>2350</v>
      </c>
    </row>
    <row r="30" spans="1:10" ht="12.75" customHeight="1">
      <c r="A30" s="35">
        <v>7</v>
      </c>
      <c r="B30" s="3"/>
      <c r="C30" s="61"/>
      <c r="D30" s="64">
        <f t="shared" si="1"/>
        <v>0</v>
      </c>
      <c r="E30" s="63"/>
      <c r="F30" s="37"/>
      <c r="G30" s="25"/>
      <c r="H30" s="4">
        <f t="shared" si="6"/>
        <v>0</v>
      </c>
      <c r="I30" s="55">
        <f t="shared" si="4"/>
        <v>0</v>
      </c>
      <c r="J30" s="47">
        <f t="shared" si="4"/>
        <v>0</v>
      </c>
    </row>
    <row r="31" spans="1:10" ht="12.75" customHeight="1">
      <c r="A31" s="35">
        <v>8</v>
      </c>
      <c r="B31" s="3"/>
      <c r="C31" s="61"/>
      <c r="D31" s="64">
        <f t="shared" si="1"/>
        <v>0</v>
      </c>
      <c r="E31" s="63"/>
      <c r="F31" s="37"/>
      <c r="G31" s="25"/>
      <c r="H31" s="4">
        <f t="shared" si="6"/>
        <v>0</v>
      </c>
      <c r="I31" s="55">
        <f t="shared" si="4"/>
        <v>0</v>
      </c>
      <c r="J31" s="47">
        <f t="shared" si="4"/>
        <v>0</v>
      </c>
    </row>
    <row r="32" spans="1:10" ht="12.75" customHeight="1">
      <c r="A32" s="35">
        <v>9</v>
      </c>
      <c r="B32" s="3"/>
      <c r="C32" s="61"/>
      <c r="D32" s="64">
        <f t="shared" si="1"/>
        <v>0</v>
      </c>
      <c r="E32" s="63"/>
      <c r="F32" s="37"/>
      <c r="G32" s="25"/>
      <c r="H32" s="4">
        <f t="shared" si="6"/>
        <v>0</v>
      </c>
      <c r="I32" s="55">
        <f t="shared" si="4"/>
        <v>0</v>
      </c>
      <c r="J32" s="47">
        <f t="shared" si="4"/>
        <v>0</v>
      </c>
    </row>
    <row r="33" spans="1:10" ht="12.75" customHeight="1">
      <c r="A33" s="35">
        <v>10</v>
      </c>
      <c r="B33" s="3"/>
      <c r="C33" s="61"/>
      <c r="D33" s="64">
        <f t="shared" si="1"/>
        <v>0</v>
      </c>
      <c r="E33" s="63"/>
      <c r="F33" s="37"/>
      <c r="G33" s="25"/>
      <c r="H33" s="4">
        <f t="shared" si="6"/>
        <v>0</v>
      </c>
      <c r="I33" s="66">
        <f t="shared" si="4"/>
        <v>0</v>
      </c>
      <c r="J33" s="47">
        <f t="shared" si="4"/>
        <v>0</v>
      </c>
    </row>
    <row r="34" spans="1:10" ht="12.75" customHeight="1">
      <c r="A34" s="35"/>
      <c r="B34" s="3"/>
      <c r="C34" s="37"/>
      <c r="D34" s="59"/>
      <c r="E34" s="37"/>
      <c r="F34" s="27"/>
      <c r="G34" s="25"/>
      <c r="H34" s="59"/>
      <c r="I34" s="57">
        <f>SUM(I23:I33)</f>
        <v>2350</v>
      </c>
      <c r="J34" s="65"/>
    </row>
    <row r="35" spans="1:10" ht="12.75" customHeight="1">
      <c r="A35" s="35"/>
      <c r="B35" s="3"/>
      <c r="C35" s="37"/>
      <c r="D35" s="3"/>
      <c r="E35" s="28"/>
      <c r="F35" s="29"/>
      <c r="G35" s="25"/>
      <c r="H35" s="25"/>
      <c r="I35" s="50"/>
      <c r="J35" s="48"/>
    </row>
    <row r="36" spans="1:10" ht="12.75" customHeight="1">
      <c r="A36" s="35"/>
      <c r="B36" s="3"/>
      <c r="C36" s="37"/>
      <c r="D36" s="3"/>
      <c r="E36" s="25"/>
      <c r="F36" s="25"/>
      <c r="G36" s="25"/>
      <c r="H36" s="40" t="s">
        <v>3</v>
      </c>
      <c r="I36" s="67">
        <f>NPV(C18,I24:I33)+I23</f>
        <v>-403.63049647541084</v>
      </c>
      <c r="J36" s="48"/>
    </row>
    <row r="37" spans="1:10" ht="12.75" customHeight="1" thickBot="1">
      <c r="A37" s="36"/>
      <c r="B37" s="39"/>
      <c r="C37" s="38"/>
      <c r="D37" s="39"/>
      <c r="E37" s="30"/>
      <c r="F37" s="30"/>
      <c r="G37" s="30"/>
      <c r="H37" s="30"/>
      <c r="I37" s="51"/>
      <c r="J37" s="49"/>
    </row>
  </sheetData>
  <mergeCells count="17">
    <mergeCell ref="D5:H5"/>
    <mergeCell ref="B21:D21"/>
    <mergeCell ref="E21:H21"/>
    <mergeCell ref="A5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3:B13"/>
    <mergeCell ref="A14:B14"/>
    <mergeCell ref="A15:B15"/>
    <mergeCell ref="A16:B16"/>
  </mergeCells>
  <printOptions horizontalCentered="1"/>
  <pageMargins left="0.5" right="0.5" top="0.5" bottom="0.5" header="0.25" footer="0.25"/>
  <pageSetup horizontalDpi="600" verticalDpi="600" orientation="landscape" r:id="rId1"/>
  <headerFooter alignWithMargins="0">
    <oddFooter>&amp;L&amp;9&amp;P of &amp;N&amp;C&amp;9&amp;D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1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Present Value Calculateor</dc:title>
  <dc:subject>NPV Calculation</dc:subject>
  <dc:creator>Microsoft.Com</dc:creator>
  <cp:keywords/>
  <dc:description/>
  <cp:lastModifiedBy>Gerald Taylor</cp:lastModifiedBy>
  <cp:lastPrinted>2005-09-07T19:56:01Z</cp:lastPrinted>
  <dcterms:created xsi:type="dcterms:W3CDTF">2004-05-19T17:36:17Z</dcterms:created>
  <dcterms:modified xsi:type="dcterms:W3CDTF">2008-09-29T20:40:03Z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TC100152681033</vt:lpwstr>
  </property>
</Properties>
</file>