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7020" activeTab="0"/>
  </bookViews>
  <sheets>
    <sheet name="Volume Forecast" sheetId="1" r:id="rId1"/>
    <sheet name="Pull Path Codes" sheetId="2" r:id="rId2"/>
    <sheet name="Process  WS Names" sheetId="3" r:id="rId3"/>
    <sheet name="Sizing" sheetId="4" r:id="rId4"/>
    <sheet name="Kanban Report" sheetId="5" r:id="rId5"/>
    <sheet name="Kanban Label data" sheetId="6" r:id="rId6"/>
  </sheets>
  <definedNames>
    <definedName name="_xlnm.Print_Titles" localSheetId="3">'Sizing'!$1:$8</definedName>
  </definedNames>
  <calcPr fullCalcOnLoad="1"/>
</workbook>
</file>

<file path=xl/sharedStrings.xml><?xml version="1.0" encoding="utf-8"?>
<sst xmlns="http://schemas.openxmlformats.org/spreadsheetml/2006/main" count="6050" uniqueCount="159">
  <si>
    <t>Columns D, F, I, K, N, &amp; P data is input by the user to override the defaults which are obtained from the adjcent left cells</t>
  </si>
  <si>
    <t>Columns G, H, L, M, Q, &amp;R are input by user from the selction set in column A or B "Process WS Names</t>
  </si>
  <si>
    <t>MS WORD Mail merge would typically be used to print labels</t>
  </si>
  <si>
    <t>H= Calculated value rounded up to a whole number from adjacent cell "I"</t>
  </si>
  <si>
    <t>I= Line exact Qty = J8*G8  (to four decimal places)</t>
  </si>
  <si>
    <t>G= Planned days of inventory as listed for this pull code from "Pull Code" sheet (VLOOKUP($F9,'Pull Path Codes'!$A$7:$D$10,2,FALSE)</t>
  </si>
  <si>
    <t xml:space="preserve">K= (Same as H  except for Supermarkey) Supermarket Kanban Qty = ROUNDUP(L8,0) </t>
  </si>
  <si>
    <t>M= Stores Delivery Frequency (DF) = VLOOKUP($I8,$A$8:$D$19,4,FALSE)</t>
  </si>
  <si>
    <t>N= Stores Kanban Qty = ROUNDUP(R8,0)</t>
  </si>
  <si>
    <t>O= Stores exact Qty = P8*G8</t>
  </si>
  <si>
    <t xml:space="preserve">Line </t>
  </si>
  <si>
    <t>SF</t>
  </si>
  <si>
    <t>Safety factor</t>
  </si>
  <si>
    <t xml:space="preserve">Stores </t>
  </si>
  <si>
    <t>Safety Factor = SF</t>
  </si>
  <si>
    <t>Safety Factor (SF) defines a percentage of "oversizing" that the user chooses to have for this type of part / value of inventory</t>
  </si>
  <si>
    <t>G1</t>
  </si>
  <si>
    <t>J1</t>
  </si>
  <si>
    <t>M1</t>
  </si>
  <si>
    <t>J1= Safety factor for oversizing Kanban quantity.  From "Pull Path Codes" sheet</t>
  </si>
  <si>
    <t>G1= Safety factor for oversizing Kanban quantity.  From "Pull Path Codes" sheet</t>
  </si>
  <si>
    <t>M1= Safety factor for oversizing Kanban quantity.  From "Pull Path Codes" sheet</t>
  </si>
  <si>
    <t>STD</t>
  </si>
  <si>
    <t>Cost</t>
  </si>
  <si>
    <t>E1</t>
  </si>
  <si>
    <t>E1= Standard unit cost per item for "Volume Forecast" sheet</t>
  </si>
  <si>
    <t>STD Cost</t>
  </si>
  <si>
    <t>Kanban Invertory value</t>
  </si>
  <si>
    <t>P=Cost of the Kanban sizing decision</t>
  </si>
  <si>
    <t>Days</t>
  </si>
  <si>
    <t>LINE</t>
  </si>
  <si>
    <t>Pull Code</t>
  </si>
  <si>
    <t>Line</t>
  </si>
  <si>
    <t>Stores</t>
  </si>
  <si>
    <t>Part Number</t>
  </si>
  <si>
    <t>Description</t>
  </si>
  <si>
    <t>UoM</t>
  </si>
  <si>
    <t>Code</t>
  </si>
  <si>
    <t>Qty</t>
  </si>
  <si>
    <t>Exact Qty</t>
  </si>
  <si>
    <t>A</t>
  </si>
  <si>
    <t>B</t>
  </si>
  <si>
    <t>C</t>
  </si>
  <si>
    <t>E</t>
  </si>
  <si>
    <t>F</t>
  </si>
  <si>
    <t>G</t>
  </si>
  <si>
    <t>H</t>
  </si>
  <si>
    <t>I</t>
  </si>
  <si>
    <t>J</t>
  </si>
  <si>
    <t>K</t>
  </si>
  <si>
    <t>L</t>
  </si>
  <si>
    <t>M</t>
  </si>
  <si>
    <t>N</t>
  </si>
  <si>
    <t>O</t>
  </si>
  <si>
    <t>P</t>
  </si>
  <si>
    <t>D</t>
  </si>
  <si>
    <t>Kanban Quantity Calculator</t>
  </si>
  <si>
    <t>Forecasted Daily Requirement</t>
  </si>
  <si>
    <t>Today's volume</t>
  </si>
  <si>
    <t>Data Set</t>
  </si>
  <si>
    <t>DF</t>
  </si>
  <si>
    <t>Delivery Frequency = DF</t>
  </si>
  <si>
    <t>Pull Path and Delivery Frequency</t>
  </si>
  <si>
    <t>Pull</t>
  </si>
  <si>
    <t>Used at</t>
  </si>
  <si>
    <t>Refilled from</t>
  </si>
  <si>
    <t>Used In Process</t>
  </si>
  <si>
    <t>Ea</t>
  </si>
  <si>
    <t>RL</t>
  </si>
  <si>
    <t>TUBE</t>
  </si>
  <si>
    <t>BT</t>
  </si>
  <si>
    <t>BR</t>
  </si>
  <si>
    <t>BX</t>
  </si>
  <si>
    <t>CARD</t>
  </si>
  <si>
    <t>ROLL</t>
  </si>
  <si>
    <t>BAG</t>
  </si>
  <si>
    <t>CAN</t>
  </si>
  <si>
    <t>GA</t>
  </si>
  <si>
    <t>FT</t>
  </si>
  <si>
    <t>KT</t>
  </si>
  <si>
    <t>Forecasted Monthly Requirement (20 day)</t>
  </si>
  <si>
    <t>Ref.</t>
  </si>
  <si>
    <t>Casing</t>
  </si>
  <si>
    <t>Final</t>
  </si>
  <si>
    <t>Line qty</t>
  </si>
  <si>
    <t>Line qty Ovrd</t>
  </si>
  <si>
    <t>Line Ovrd UoM</t>
  </si>
  <si>
    <t>Kanban sizing is based upon a blending of historic and forecasted usage.</t>
  </si>
  <si>
    <t>This data needs to be available for each purchased part and each assembly that will be "Kanban'd".</t>
  </si>
  <si>
    <t>This information is often given to us in "monthly" quantities.  We breakdown monthly quantities into daily quantities to create / calculate "days of inventory onhand.</t>
  </si>
  <si>
    <t>Column A is for customer use to "flag" or annotate</t>
  </si>
  <si>
    <t>We usually try to look at the previous year's usage; the current usage; next years forecast; and if available, a forecast for two years into the future.</t>
  </si>
  <si>
    <t>Column B is for an alpha / numeric part number up to 30 characters long</t>
  </si>
  <si>
    <t>Column C is for an alpha / numeric description up to 50 characters long</t>
  </si>
  <si>
    <t>Column D is for unit of measure.  There is a standard set of abbreviations.</t>
  </si>
  <si>
    <t>Column E is a user input field that defaults to the quantity in Column F but must be able to be overwritten.  Column E's values will be used as the basis for initial Kanban sizing.</t>
  </si>
  <si>
    <t>Columns GHIJK are for user input of quantities to be considered for Kanban calculation</t>
  </si>
  <si>
    <t>Probably comes for 'item master file"</t>
  </si>
  <si>
    <t>USER INPUT FIELDS</t>
  </si>
  <si>
    <t>Probably comes from MRP records</t>
  </si>
  <si>
    <t>Need to be able to sort however the customer wants</t>
  </si>
  <si>
    <t>Column F is populated with the values that correspond to the "data set" selected by input of a "heading" number in cell F6.  The "data set" corresponds to the values in Column G,H,I, or J.  These are "per part" aggregate quantities that may later be broken down into "subset" quantities.</t>
  </si>
  <si>
    <t>Notes</t>
  </si>
  <si>
    <t>A B C D correspond to a desending value of one part compared to another where A is the highest cost / value and D is the lowest.</t>
  </si>
  <si>
    <t>"Pull Codes" define the "onhand" inventory strategy that is set as a policy for a part.</t>
  </si>
  <si>
    <t>"Pull Codes" are associated with material cost / value for a part.</t>
  </si>
  <si>
    <t>Delivery Frequency (DF) defines the "days (or part of) of inventory palanned for one Kanban container/card</t>
  </si>
  <si>
    <t>This example shows for an "A" Pull code, 1 day of inventory is planned for the Line location is the Flow line, 5 days are planned to be in place in the "Supermarket" resupply area, and nothing is planned to be in the "Stores" location.</t>
  </si>
  <si>
    <t>The fields colored in yellow are for user input.  Values will need to be XX.X (whole days or part of a day)</t>
  </si>
  <si>
    <t>A= Part Number from "Volume Forecast" sheet</t>
  </si>
  <si>
    <t>B= Description from "Volume Forecast" sheet</t>
  </si>
  <si>
    <t>C= "Used in Process" for use in sorting and printing Kanbans.  User Assigned from a list of processes or workstaion Ids</t>
  </si>
  <si>
    <t>Location ID</t>
  </si>
  <si>
    <t>Final Assembly</t>
  </si>
  <si>
    <t>Final Test</t>
  </si>
  <si>
    <t>WS1</t>
  </si>
  <si>
    <t>WS2</t>
  </si>
  <si>
    <t>WS3</t>
  </si>
  <si>
    <t>Packing</t>
  </si>
  <si>
    <t>Pre-Assembly</t>
  </si>
  <si>
    <t>The fields highlited in yellow are for user input of alpha - numeric data that will be printed on Kanban card / Labels</t>
  </si>
  <si>
    <t>Stores 1</t>
  </si>
  <si>
    <t>Stores 2</t>
  </si>
  <si>
    <t>Data can up to 20 characters</t>
  </si>
  <si>
    <t>FA</t>
  </si>
  <si>
    <t>PKG</t>
  </si>
  <si>
    <t>PA</t>
  </si>
  <si>
    <t>Str1</t>
  </si>
  <si>
    <t>Str2</t>
  </si>
  <si>
    <t>Code column allows user to define a simple abbreviation for Location ID</t>
  </si>
  <si>
    <t>Can be up to six characters</t>
  </si>
  <si>
    <t>NOTES:  All text and currency values must be language selectable by the user</t>
  </si>
  <si>
    <t>D= Forecasted Daily Requirements for Kanban sizing from "Volume Forecast" sheet</t>
  </si>
  <si>
    <t>E= Unit of measure for "Volume Forecast" sheet</t>
  </si>
  <si>
    <t>F= Pull Code assigned by User.  Must correspond to Pull Code list on "Pull Code" sheet</t>
  </si>
  <si>
    <t>Revise 9/27/99  Revised ^ October 1999</t>
  </si>
  <si>
    <t>NOTES</t>
  </si>
  <si>
    <t>This sheet is primarily used for Kanban Label printing and to allow user to input several overrides</t>
  </si>
  <si>
    <t>Columns A, B, &amp; C data is obtained from sheet "Volume Forecast"</t>
  </si>
  <si>
    <t>Supplier</t>
  </si>
  <si>
    <t>Date</t>
  </si>
  <si>
    <t>Revision</t>
  </si>
  <si>
    <t>Kanban QTY's</t>
  </si>
  <si>
    <t>SIZE</t>
  </si>
  <si>
    <t>P/N</t>
  </si>
  <si>
    <t>UOM</t>
  </si>
  <si>
    <t>Std Cost</t>
  </si>
  <si>
    <t>Investment</t>
  </si>
  <si>
    <t>Container</t>
  </si>
  <si>
    <t xml:space="preserve">Label </t>
  </si>
  <si>
    <t>RIP</t>
  </si>
  <si>
    <t>RIP Ovrd UoM</t>
  </si>
  <si>
    <t>RIP qty</t>
  </si>
  <si>
    <t>RIP qty Ovrd</t>
  </si>
  <si>
    <t>RIP1</t>
  </si>
  <si>
    <t>RIP 2</t>
  </si>
  <si>
    <t>RIP2</t>
  </si>
  <si>
    <t>L= Rip exact Qty = J8*G8</t>
  </si>
  <si>
    <t>J = (Same as G except for RIP) RIP Delivery Frequency (DF) = VLOOKUP($I8,$A$8:$D$19,2,FALSE)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</si>
</sst>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mm\ d\,\ yyyy"/>
    <numFmt numFmtId="166" formatCode="&quot;$&quot;#,##0"/>
    <numFmt numFmtId="167" formatCode="&quot;$&quot;#,##0.00"/>
  </numFmts>
  <fonts count="16">
    <font>
      <sz val="10"/>
      <name val="Arial"/>
      <family val="0"/>
    </font>
    <font>
      <b/>
      <sz val="10"/>
      <name val="Arial"/>
      <family val="2"/>
    </font>
    <font>
      <b/>
      <sz val="14"/>
      <name val="Arial"/>
      <family val="2"/>
    </font>
    <font>
      <sz val="14"/>
      <name val="Arial"/>
      <family val="2"/>
    </font>
    <font>
      <b/>
      <sz val="16"/>
      <name val="Arial"/>
      <family val="2"/>
    </font>
    <font>
      <b/>
      <sz val="12"/>
      <name val="Arial"/>
      <family val="2"/>
    </font>
    <font>
      <sz val="12"/>
      <name val="Arial"/>
      <family val="2"/>
    </font>
    <font>
      <b/>
      <sz val="10"/>
      <color indexed="10"/>
      <name val="Arial"/>
      <family val="2"/>
    </font>
    <font>
      <b/>
      <sz val="22"/>
      <color indexed="10"/>
      <name val="Arial"/>
      <family val="2"/>
    </font>
    <font>
      <b/>
      <sz val="12"/>
      <color indexed="10"/>
      <name val="Arial"/>
      <family val="2"/>
    </font>
    <font>
      <sz val="10"/>
      <color indexed="48"/>
      <name val="Arial"/>
      <family val="2"/>
    </font>
    <font>
      <sz val="18"/>
      <color indexed="48"/>
      <name val="Arial"/>
      <family val="2"/>
    </font>
    <font>
      <sz val="12"/>
      <color indexed="48"/>
      <name val="Arial"/>
      <family val="2"/>
    </font>
    <font>
      <b/>
      <sz val="10"/>
      <color indexed="48"/>
      <name val="Arial"/>
      <family val="2"/>
    </font>
    <font>
      <b/>
      <sz val="18"/>
      <color indexed="48"/>
      <name val="Arial"/>
      <family val="2"/>
    </font>
    <font>
      <sz val="8"/>
      <name val="Arial"/>
      <family val="2"/>
    </font>
  </fonts>
  <fills count="4">
    <fill>
      <patternFill/>
    </fill>
    <fill>
      <patternFill patternType="gray125"/>
    </fill>
    <fill>
      <patternFill patternType="solid">
        <fgColor indexed="44"/>
        <bgColor indexed="64"/>
      </patternFill>
    </fill>
    <fill>
      <patternFill patternType="solid">
        <fgColor indexed="13"/>
        <bgColor indexed="64"/>
      </patternFill>
    </fill>
  </fills>
  <borders count="17">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medium"/>
      <top style="medium"/>
      <bottom style="medium"/>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0" fillId="0" borderId="0" xfId="0" applyNumberFormat="1" applyAlignment="1">
      <alignment/>
    </xf>
    <xf numFmtId="0" fontId="1" fillId="0" borderId="0" xfId="0" applyFont="1" applyAlignment="1">
      <alignment/>
    </xf>
    <xf numFmtId="0" fontId="1" fillId="0" borderId="0" xfId="0" applyFont="1" applyAlignment="1">
      <alignment horizontal="center"/>
    </xf>
    <xf numFmtId="164" fontId="1" fillId="0" borderId="0" xfId="0" applyNumberFormat="1" applyFont="1" applyAlignment="1">
      <alignment/>
    </xf>
    <xf numFmtId="164" fontId="0" fillId="0" borderId="0" xfId="0" applyNumberFormat="1" applyAlignment="1">
      <alignment/>
    </xf>
    <xf numFmtId="0" fontId="0" fillId="0" borderId="0" xfId="0" applyAlignment="1">
      <alignment horizontal="center"/>
    </xf>
    <xf numFmtId="0" fontId="1" fillId="0" borderId="1" xfId="0" applyFont="1" applyBorder="1" applyAlignment="1">
      <alignment horizontal="center"/>
    </xf>
    <xf numFmtId="164" fontId="1" fillId="0" borderId="2" xfId="0" applyNumberFormat="1" applyFont="1" applyBorder="1" applyAlignment="1">
      <alignment horizontal="center"/>
    </xf>
    <xf numFmtId="0" fontId="1" fillId="0" borderId="3" xfId="0" applyFont="1" applyBorder="1" applyAlignment="1">
      <alignment horizontal="center"/>
    </xf>
    <xf numFmtId="164" fontId="1" fillId="0" borderId="4" xfId="0" applyNumberFormat="1" applyFont="1" applyBorder="1" applyAlignment="1">
      <alignment horizontal="centerContinuous"/>
    </xf>
    <xf numFmtId="164" fontId="1" fillId="0" borderId="5" xfId="0" applyNumberFormat="1" applyFont="1" applyBorder="1" applyAlignment="1">
      <alignment horizontal="centerContinuous"/>
    </xf>
    <xf numFmtId="164" fontId="1" fillId="0" borderId="6" xfId="0" applyNumberFormat="1" applyFont="1" applyBorder="1" applyAlignment="1">
      <alignment horizontal="centerContinuous"/>
    </xf>
    <xf numFmtId="164" fontId="1" fillId="0" borderId="7" xfId="0" applyNumberFormat="1" applyFont="1" applyBorder="1" applyAlignment="1">
      <alignment horizontal="centerContinuous"/>
    </xf>
    <xf numFmtId="0" fontId="1" fillId="0" borderId="5" xfId="0" applyFont="1" applyBorder="1" applyAlignment="1">
      <alignment horizontal="center"/>
    </xf>
    <xf numFmtId="0" fontId="1" fillId="0" borderId="7" xfId="0" applyFont="1" applyBorder="1" applyAlignment="1">
      <alignment horizontal="center"/>
    </xf>
    <xf numFmtId="164" fontId="1" fillId="0" borderId="6" xfId="0" applyNumberFormat="1"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0" xfId="0" applyFont="1" applyBorder="1" applyAlignment="1">
      <alignment/>
    </xf>
    <xf numFmtId="0" fontId="1" fillId="0" borderId="0" xfId="0" applyFont="1" applyAlignment="1">
      <alignment horizontal="left"/>
    </xf>
    <xf numFmtId="165" fontId="1" fillId="0" borderId="0" xfId="0" applyNumberFormat="1" applyFont="1" applyAlignment="1">
      <alignment/>
    </xf>
    <xf numFmtId="0" fontId="2" fillId="0" borderId="0" xfId="0" applyFont="1" applyAlignment="1">
      <alignment horizontal="left"/>
    </xf>
    <xf numFmtId="0" fontId="2" fillId="0" borderId="0" xfId="0" applyFont="1" applyAlignment="1">
      <alignment/>
    </xf>
    <xf numFmtId="164" fontId="1" fillId="0" borderId="8" xfId="0" applyNumberFormat="1" applyFont="1" applyBorder="1" applyAlignment="1">
      <alignment horizontal="center" wrapText="1"/>
    </xf>
    <xf numFmtId="164" fontId="1" fillId="0" borderId="9" xfId="0" applyNumberFormat="1" applyFont="1" applyBorder="1" applyAlignment="1">
      <alignment horizontal="center" wrapText="1"/>
    </xf>
    <xf numFmtId="0" fontId="3" fillId="0" borderId="0" xfId="0" applyFont="1" applyAlignment="1">
      <alignment horizontal="left"/>
    </xf>
    <xf numFmtId="1" fontId="0" fillId="0" borderId="0" xfId="0" applyNumberFormat="1" applyAlignment="1">
      <alignment horizontal="center"/>
    </xf>
    <xf numFmtId="15" fontId="2" fillId="0" borderId="0" xfId="0" applyNumberFormat="1" applyFont="1" applyAlignment="1">
      <alignment horizontal="left"/>
    </xf>
    <xf numFmtId="0" fontId="4" fillId="0" borderId="0" xfId="0" applyFont="1" applyAlignment="1">
      <alignment horizontal="left"/>
    </xf>
    <xf numFmtId="0" fontId="4" fillId="0" borderId="0" xfId="0" applyFont="1" applyAlignment="1">
      <alignment/>
    </xf>
    <xf numFmtId="165" fontId="5" fillId="0" borderId="0" xfId="0" applyNumberFormat="1" applyFont="1" applyAlignment="1">
      <alignment/>
    </xf>
    <xf numFmtId="0" fontId="6" fillId="0" borderId="0" xfId="0" applyFont="1" applyAlignment="1">
      <alignment/>
    </xf>
    <xf numFmtId="0" fontId="5" fillId="0" borderId="0" xfId="0" applyFont="1" applyAlignment="1">
      <alignment horizontal="center"/>
    </xf>
    <xf numFmtId="0" fontId="5" fillId="0" borderId="4" xfId="0" applyFont="1" applyBorder="1" applyAlignment="1">
      <alignment horizontal="center"/>
    </xf>
    <xf numFmtId="0" fontId="5" fillId="0" borderId="4" xfId="0" applyFont="1" applyBorder="1" applyAlignment="1">
      <alignment horizontal="center" wrapText="1"/>
    </xf>
    <xf numFmtId="0" fontId="6" fillId="0" borderId="0" xfId="0" applyFont="1" applyAlignment="1">
      <alignment horizontal="center"/>
    </xf>
    <xf numFmtId="0" fontId="6" fillId="2" borderId="10" xfId="0" applyFont="1" applyFill="1" applyBorder="1" applyAlignment="1">
      <alignment horizontal="center"/>
    </xf>
    <xf numFmtId="0" fontId="0" fillId="0" borderId="0" xfId="0" applyNumberFormat="1" applyAlignment="1">
      <alignment horizontal="left"/>
    </xf>
    <xf numFmtId="0" fontId="0" fillId="0" borderId="0" xfId="0" applyAlignment="1">
      <alignment horizontal="left"/>
    </xf>
    <xf numFmtId="0" fontId="5" fillId="0" borderId="0" xfId="0" applyFont="1" applyAlignment="1">
      <alignment/>
    </xf>
    <xf numFmtId="0" fontId="1" fillId="0" borderId="8" xfId="0" applyFont="1" applyBorder="1" applyAlignment="1">
      <alignment horizontal="center" vertical="center"/>
    </xf>
    <xf numFmtId="0" fontId="1" fillId="0" borderId="9" xfId="0" applyFont="1" applyBorder="1" applyAlignment="1">
      <alignment horizontal="center" vertical="center"/>
    </xf>
    <xf numFmtId="49" fontId="0" fillId="0" borderId="0" xfId="0" applyNumberFormat="1" applyAlignment="1">
      <alignment horizontal="center"/>
    </xf>
    <xf numFmtId="0" fontId="6" fillId="0" borderId="0" xfId="0" applyFont="1" applyAlignment="1">
      <alignment horizontal="left"/>
    </xf>
    <xf numFmtId="0" fontId="0" fillId="0" borderId="0" xfId="0" applyAlignment="1" applyProtection="1">
      <alignment horizontal="left"/>
      <protection locked="0"/>
    </xf>
    <xf numFmtId="0" fontId="0" fillId="0" borderId="0" xfId="0" applyAlignment="1" applyProtection="1">
      <alignment horizontal="left"/>
      <protection/>
    </xf>
    <xf numFmtId="0" fontId="0" fillId="0" borderId="0" xfId="0" applyFont="1" applyBorder="1" applyAlignment="1" applyProtection="1">
      <alignment horizontal="left"/>
      <protection locked="0"/>
    </xf>
    <xf numFmtId="0" fontId="2" fillId="0" borderId="0" xfId="0" applyFont="1" applyAlignment="1">
      <alignment horizontal="center"/>
    </xf>
    <xf numFmtId="0" fontId="2" fillId="0" borderId="0" xfId="0" applyFont="1" applyAlignment="1">
      <alignment horizontal="center" wrapText="1"/>
    </xf>
    <xf numFmtId="0" fontId="0" fillId="3" borderId="0" xfId="0" applyFill="1" applyAlignment="1">
      <alignment horizontal="left"/>
    </xf>
    <xf numFmtId="0" fontId="7" fillId="0" borderId="0" xfId="0" applyFont="1" applyAlignment="1">
      <alignment/>
    </xf>
    <xf numFmtId="164" fontId="1" fillId="0" borderId="8"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0" fontId="8" fillId="0" borderId="4" xfId="0" applyFont="1" applyBorder="1" applyAlignment="1">
      <alignment horizontal="center"/>
    </xf>
    <xf numFmtId="0" fontId="9" fillId="0" borderId="0" xfId="0" applyFont="1" applyAlignment="1">
      <alignment horizontal="center"/>
    </xf>
    <xf numFmtId="0" fontId="10" fillId="0" borderId="0" xfId="0" applyFont="1" applyAlignment="1">
      <alignment/>
    </xf>
    <xf numFmtId="0" fontId="11" fillId="0" borderId="0" xfId="0" applyFont="1" applyAlignment="1">
      <alignment/>
    </xf>
    <xf numFmtId="0" fontId="11" fillId="0" borderId="0" xfId="0" applyFont="1" applyAlignment="1">
      <alignment horizontal="left"/>
    </xf>
    <xf numFmtId="0" fontId="12" fillId="0" borderId="0" xfId="0" applyFont="1" applyAlignment="1">
      <alignment horizontal="left"/>
    </xf>
    <xf numFmtId="0" fontId="0" fillId="3" borderId="0" xfId="0" applyFill="1" applyAlignment="1">
      <alignment/>
    </xf>
    <xf numFmtId="0" fontId="2" fillId="0" borderId="4" xfId="0" applyFont="1" applyBorder="1" applyAlignment="1">
      <alignment horizontal="center"/>
    </xf>
    <xf numFmtId="0" fontId="3" fillId="0" borderId="4" xfId="0" applyFont="1" applyBorder="1" applyAlignment="1">
      <alignment horizontal="center"/>
    </xf>
    <xf numFmtId="0" fontId="3" fillId="3" borderId="4" xfId="0" applyFont="1" applyFill="1" applyBorder="1" applyAlignment="1">
      <alignment horizontal="center"/>
    </xf>
    <xf numFmtId="9" fontId="3" fillId="3" borderId="4" xfId="0" applyNumberFormat="1" applyFont="1" applyFill="1" applyBorder="1" applyAlignment="1">
      <alignment horizontal="center"/>
    </xf>
    <xf numFmtId="9" fontId="0" fillId="0" borderId="0" xfId="0" applyNumberFormat="1" applyAlignment="1">
      <alignment/>
    </xf>
    <xf numFmtId="9" fontId="0" fillId="0" borderId="0" xfId="0" applyNumberFormat="1" applyAlignment="1">
      <alignment horizontal="center"/>
    </xf>
    <xf numFmtId="164" fontId="1" fillId="0" borderId="4" xfId="0" applyNumberFormat="1" applyFont="1" applyBorder="1" applyAlignment="1">
      <alignment horizontal="center"/>
    </xf>
    <xf numFmtId="167" fontId="0" fillId="0" borderId="0" xfId="0" applyNumberFormat="1" applyAlignment="1">
      <alignment/>
    </xf>
    <xf numFmtId="167" fontId="6" fillId="0" borderId="0" xfId="0" applyNumberFormat="1" applyFont="1" applyAlignment="1">
      <alignment/>
    </xf>
    <xf numFmtId="167" fontId="5" fillId="0" borderId="4" xfId="0" applyNumberFormat="1" applyFont="1" applyBorder="1" applyAlignment="1">
      <alignment horizontal="center"/>
    </xf>
    <xf numFmtId="167" fontId="6" fillId="0" borderId="0" xfId="0" applyNumberFormat="1" applyFont="1" applyAlignment="1">
      <alignment horizontal="center"/>
    </xf>
    <xf numFmtId="167" fontId="0" fillId="0" borderId="0" xfId="0" applyNumberFormat="1" applyAlignment="1">
      <alignment horizontal="center"/>
    </xf>
    <xf numFmtId="167" fontId="1" fillId="0" borderId="0" xfId="0" applyNumberFormat="1" applyFont="1" applyAlignment="1">
      <alignment/>
    </xf>
    <xf numFmtId="167" fontId="1" fillId="0" borderId="4" xfId="0" applyNumberFormat="1" applyFont="1" applyBorder="1" applyAlignment="1">
      <alignment horizontal="centerContinuous" wrapText="1"/>
    </xf>
    <xf numFmtId="167" fontId="1" fillId="0" borderId="4" xfId="0" applyNumberFormat="1" applyFont="1" applyBorder="1" applyAlignment="1">
      <alignment horizontal="center"/>
    </xf>
    <xf numFmtId="0" fontId="13" fillId="0" borderId="0" xfId="0" applyFont="1" applyAlignment="1">
      <alignment horizontal="center"/>
    </xf>
    <xf numFmtId="164" fontId="13" fillId="0" borderId="0" xfId="0" applyNumberFormat="1" applyFont="1" applyAlignment="1">
      <alignment horizontal="center"/>
    </xf>
    <xf numFmtId="167" fontId="13" fillId="0" borderId="0" xfId="0" applyNumberFormat="1" applyFont="1" applyAlignment="1">
      <alignment horizontal="center"/>
    </xf>
    <xf numFmtId="0" fontId="14" fillId="0" borderId="0" xfId="0" applyFont="1" applyAlignment="1">
      <alignment horizontal="left"/>
    </xf>
    <xf numFmtId="0" fontId="10" fillId="0" borderId="0" xfId="0" applyFont="1" applyAlignment="1">
      <alignment horizontal="left"/>
    </xf>
    <xf numFmtId="0" fontId="15" fillId="0" borderId="0" xfId="0" applyFont="1" applyBorder="1" applyAlignment="1">
      <alignment/>
    </xf>
    <xf numFmtId="0" fontId="0" fillId="0" borderId="0" xfId="0" applyBorder="1" applyAlignment="1" quotePrefix="1">
      <alignment/>
    </xf>
    <xf numFmtId="0" fontId="0" fillId="0" borderId="0" xfId="0"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0" fontId="15" fillId="0" borderId="0" xfId="0" applyFont="1" applyAlignment="1">
      <alignment/>
    </xf>
    <xf numFmtId="167" fontId="0" fillId="0" borderId="12" xfId="0" applyNumberFormat="1" applyBorder="1" applyAlignment="1">
      <alignment/>
    </xf>
    <xf numFmtId="164" fontId="1" fillId="0" borderId="8"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2" xfId="0" applyFont="1" applyBorder="1" applyAlignment="1">
      <alignment horizontal="center" vertical="center"/>
    </xf>
    <xf numFmtId="164" fontId="1" fillId="0" borderId="5" xfId="0" applyNumberFormat="1" applyFont="1" applyBorder="1" applyAlignment="1">
      <alignment horizontal="center"/>
    </xf>
    <xf numFmtId="164" fontId="1" fillId="0" borderId="7" xfId="0" applyNumberFormat="1" applyFont="1" applyBorder="1" applyAlignment="1">
      <alignment horizontal="center"/>
    </xf>
    <xf numFmtId="164" fontId="1" fillId="0" borderId="6" xfId="0" applyNumberFormat="1"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672"/>
  <sheetViews>
    <sheetView tabSelected="1" zoomScale="75" zoomScaleNormal="75" workbookViewId="0" topLeftCell="A1">
      <selection activeCell="L20" sqref="L20"/>
    </sheetView>
  </sheetViews>
  <sheetFormatPr defaultColWidth="9.140625" defaultRowHeight="12.75"/>
  <cols>
    <col min="2" max="2" width="40.7109375" style="0" bestFit="1" customWidth="1"/>
    <col min="3" max="3" width="51.57421875" style="0" bestFit="1" customWidth="1"/>
    <col min="4" max="4" width="7.8515625" style="0" bestFit="1" customWidth="1"/>
    <col min="5" max="5" width="12.00390625" style="68" customWidth="1"/>
    <col min="6" max="6" width="15.28125" style="0" bestFit="1" customWidth="1"/>
    <col min="7" max="7" width="10.421875" style="0" bestFit="1" customWidth="1"/>
    <col min="8" max="8" width="9.28125" style="0" bestFit="1" customWidth="1"/>
    <col min="9" max="11" width="6.57421875" style="0" bestFit="1" customWidth="1"/>
    <col min="12" max="12" width="15.28125" style="0" bestFit="1" customWidth="1"/>
  </cols>
  <sheetData>
    <row r="1" ht="20.25">
      <c r="B1" s="29"/>
    </row>
    <row r="2" ht="20.25">
      <c r="B2" s="30"/>
    </row>
    <row r="3" ht="20.25">
      <c r="B3" s="30" t="s">
        <v>56</v>
      </c>
    </row>
    <row r="4" ht="18">
      <c r="B4" s="23"/>
    </row>
    <row r="5" spans="2:11" ht="15.75">
      <c r="B5" s="31" t="s">
        <v>140</v>
      </c>
      <c r="C5" s="40" t="s">
        <v>141</v>
      </c>
      <c r="D5" s="32"/>
      <c r="E5" s="69"/>
      <c r="F5" s="32"/>
      <c r="G5" s="33" t="s">
        <v>59</v>
      </c>
      <c r="H5" s="55">
        <v>1</v>
      </c>
      <c r="I5" s="55">
        <v>2</v>
      </c>
      <c r="J5" s="55">
        <v>3</v>
      </c>
      <c r="K5" s="55">
        <v>4</v>
      </c>
    </row>
    <row r="6" spans="1:14" ht="65.25">
      <c r="A6" s="34" t="s">
        <v>81</v>
      </c>
      <c r="B6" s="34" t="s">
        <v>34</v>
      </c>
      <c r="C6" s="34" t="s">
        <v>35</v>
      </c>
      <c r="D6" s="34" t="s">
        <v>36</v>
      </c>
      <c r="E6" s="70" t="s">
        <v>26</v>
      </c>
      <c r="F6" s="35" t="s">
        <v>57</v>
      </c>
      <c r="G6" s="54">
        <v>4</v>
      </c>
      <c r="H6" s="35" t="s">
        <v>58</v>
      </c>
      <c r="I6" s="34">
        <v>2006</v>
      </c>
      <c r="J6" s="34">
        <v>2007</v>
      </c>
      <c r="K6" s="34">
        <v>2008</v>
      </c>
      <c r="L6" s="35" t="s">
        <v>80</v>
      </c>
      <c r="N6" s="57" t="s">
        <v>131</v>
      </c>
    </row>
    <row r="7" spans="2:14" ht="15">
      <c r="B7" s="44"/>
      <c r="C7" s="44"/>
      <c r="D7" s="36" t="s">
        <v>67</v>
      </c>
      <c r="E7" s="71"/>
      <c r="F7" s="36"/>
      <c r="G7" s="37">
        <f>IF(G$6=1,H7,IF(G$6=2,I7,IF(G$6=3,J7,IF(G$6=4,K7,))))</f>
        <v>0</v>
      </c>
      <c r="H7" s="36"/>
      <c r="I7" s="36">
        <f>ROUNDUP((L7/20),0)</f>
        <v>0</v>
      </c>
      <c r="J7" s="36"/>
      <c r="K7" s="36"/>
      <c r="L7" s="36"/>
      <c r="N7" t="s">
        <v>87</v>
      </c>
    </row>
    <row r="8" spans="2:12" ht="15">
      <c r="B8" s="44"/>
      <c r="C8" s="44"/>
      <c r="D8" s="36" t="s">
        <v>67</v>
      </c>
      <c r="E8" s="71"/>
      <c r="F8" s="36"/>
      <c r="G8" s="37">
        <f aca="true" t="shared" si="0" ref="G8:G71">IF(G$6=1,H8,IF(G$6=2,I8,IF(G$6=3,J8,IF(G$6=4,K8,))))</f>
        <v>0</v>
      </c>
      <c r="H8" s="36"/>
      <c r="I8" s="36">
        <f aca="true" t="shared" si="1" ref="I8:I71">ROUNDUP((L8/20),0)</f>
        <v>0</v>
      </c>
      <c r="J8" s="36"/>
      <c r="K8" s="36"/>
      <c r="L8" s="36"/>
    </row>
    <row r="9" spans="2:14" ht="15">
      <c r="B9" s="44"/>
      <c r="C9" s="44"/>
      <c r="D9" s="36" t="s">
        <v>67</v>
      </c>
      <c r="E9" s="71"/>
      <c r="F9" s="36"/>
      <c r="G9" s="37">
        <f t="shared" si="0"/>
        <v>0</v>
      </c>
      <c r="H9" s="36"/>
      <c r="I9" s="36">
        <f t="shared" si="1"/>
        <v>0</v>
      </c>
      <c r="J9" s="36"/>
      <c r="K9" s="36"/>
      <c r="L9" s="36"/>
      <c r="N9" t="s">
        <v>91</v>
      </c>
    </row>
    <row r="10" spans="2:14" ht="15">
      <c r="B10" s="44"/>
      <c r="C10" s="44"/>
      <c r="D10" s="36" t="s">
        <v>67</v>
      </c>
      <c r="E10" s="71"/>
      <c r="F10" s="36"/>
      <c r="G10" s="37">
        <f t="shared" si="0"/>
        <v>0</v>
      </c>
      <c r="H10" s="36"/>
      <c r="I10" s="36">
        <f t="shared" si="1"/>
        <v>0</v>
      </c>
      <c r="J10" s="36"/>
      <c r="K10" s="36"/>
      <c r="L10" s="36"/>
      <c r="N10" t="s">
        <v>88</v>
      </c>
    </row>
    <row r="11" spans="2:14" ht="15">
      <c r="B11" s="44"/>
      <c r="C11" s="44"/>
      <c r="D11" s="36" t="s">
        <v>67</v>
      </c>
      <c r="E11" s="71"/>
      <c r="F11" s="36"/>
      <c r="G11" s="37">
        <f t="shared" si="0"/>
        <v>0</v>
      </c>
      <c r="H11" s="36"/>
      <c r="I11" s="36">
        <f t="shared" si="1"/>
        <v>0</v>
      </c>
      <c r="J11" s="36"/>
      <c r="K11" s="36"/>
      <c r="L11" s="36"/>
      <c r="N11" t="s">
        <v>89</v>
      </c>
    </row>
    <row r="12" spans="2:12" ht="15">
      <c r="B12" s="44"/>
      <c r="C12" s="44"/>
      <c r="D12" s="36" t="s">
        <v>67</v>
      </c>
      <c r="E12" s="71"/>
      <c r="F12" s="36"/>
      <c r="G12" s="37">
        <f t="shared" si="0"/>
        <v>0</v>
      </c>
      <c r="H12" s="36"/>
      <c r="I12" s="36">
        <f t="shared" si="1"/>
        <v>0</v>
      </c>
      <c r="J12" s="36"/>
      <c r="K12" s="36"/>
      <c r="L12" s="36"/>
    </row>
    <row r="13" spans="2:14" ht="15">
      <c r="B13" s="44"/>
      <c r="C13" s="44"/>
      <c r="D13" s="36" t="s">
        <v>67</v>
      </c>
      <c r="E13" s="71"/>
      <c r="F13" s="36"/>
      <c r="G13" s="37">
        <f t="shared" si="0"/>
        <v>0</v>
      </c>
      <c r="H13" s="36"/>
      <c r="I13" s="36">
        <f t="shared" si="1"/>
        <v>0</v>
      </c>
      <c r="J13" s="36"/>
      <c r="K13" s="36"/>
      <c r="L13" s="36"/>
      <c r="N13" t="s">
        <v>90</v>
      </c>
    </row>
    <row r="14" spans="2:16" ht="15">
      <c r="B14" s="44"/>
      <c r="C14" s="44"/>
      <c r="D14" s="36" t="s">
        <v>67</v>
      </c>
      <c r="E14" s="71"/>
      <c r="F14" s="36"/>
      <c r="G14" s="37">
        <f t="shared" si="0"/>
        <v>0</v>
      </c>
      <c r="H14" s="36"/>
      <c r="I14" s="36">
        <f t="shared" si="1"/>
        <v>0</v>
      </c>
      <c r="J14" s="36"/>
      <c r="K14" s="36"/>
      <c r="L14" s="36"/>
      <c r="O14" s="56" t="s">
        <v>98</v>
      </c>
      <c r="P14" s="56"/>
    </row>
    <row r="15" spans="2:14" ht="15">
      <c r="B15" s="44"/>
      <c r="C15" s="44"/>
      <c r="D15" s="36" t="s">
        <v>67</v>
      </c>
      <c r="E15" s="71"/>
      <c r="F15" s="36"/>
      <c r="G15" s="37">
        <f t="shared" si="0"/>
        <v>0</v>
      </c>
      <c r="H15" s="36"/>
      <c r="I15" s="36">
        <f t="shared" si="1"/>
        <v>0</v>
      </c>
      <c r="J15" s="36"/>
      <c r="K15" s="36"/>
      <c r="L15" s="36"/>
      <c r="N15" t="s">
        <v>92</v>
      </c>
    </row>
    <row r="16" spans="2:15" ht="15">
      <c r="B16" s="44"/>
      <c r="C16" s="44"/>
      <c r="D16" s="36" t="s">
        <v>67</v>
      </c>
      <c r="E16" s="71"/>
      <c r="F16" s="36"/>
      <c r="G16" s="37">
        <f t="shared" si="0"/>
        <v>0</v>
      </c>
      <c r="H16" s="36"/>
      <c r="I16" s="36">
        <f t="shared" si="1"/>
        <v>0</v>
      </c>
      <c r="J16" s="36"/>
      <c r="K16" s="36"/>
      <c r="L16" s="36"/>
      <c r="O16" s="56" t="s">
        <v>97</v>
      </c>
    </row>
    <row r="17" spans="2:14" ht="15">
      <c r="B17" s="44"/>
      <c r="C17" s="44"/>
      <c r="D17" s="36" t="s">
        <v>67</v>
      </c>
      <c r="E17" s="71"/>
      <c r="F17" s="36"/>
      <c r="G17" s="37">
        <f t="shared" si="0"/>
        <v>0</v>
      </c>
      <c r="H17" s="36"/>
      <c r="I17" s="36">
        <f t="shared" si="1"/>
        <v>0</v>
      </c>
      <c r="J17" s="36"/>
      <c r="K17" s="36"/>
      <c r="L17" s="36"/>
      <c r="N17" t="s">
        <v>93</v>
      </c>
    </row>
    <row r="18" spans="2:15" ht="15">
      <c r="B18" s="44"/>
      <c r="C18" s="44"/>
      <c r="D18" s="36" t="s">
        <v>67</v>
      </c>
      <c r="E18" s="71"/>
      <c r="F18" s="36"/>
      <c r="G18" s="37">
        <f t="shared" si="0"/>
        <v>0</v>
      </c>
      <c r="H18" s="36"/>
      <c r="I18" s="36">
        <f t="shared" si="1"/>
        <v>0</v>
      </c>
      <c r="J18" s="36"/>
      <c r="K18" s="36"/>
      <c r="L18" s="36"/>
      <c r="O18" s="56" t="s">
        <v>97</v>
      </c>
    </row>
    <row r="19" spans="2:14" ht="15">
      <c r="B19" s="44"/>
      <c r="C19" s="44"/>
      <c r="D19" s="36" t="s">
        <v>67</v>
      </c>
      <c r="E19" s="71"/>
      <c r="F19" s="36"/>
      <c r="G19" s="37">
        <f t="shared" si="0"/>
        <v>0</v>
      </c>
      <c r="H19" s="36"/>
      <c r="I19" s="36">
        <f t="shared" si="1"/>
        <v>0</v>
      </c>
      <c r="J19" s="36"/>
      <c r="K19" s="36"/>
      <c r="L19" s="36"/>
      <c r="N19" t="s">
        <v>94</v>
      </c>
    </row>
    <row r="20" spans="2:15" ht="15">
      <c r="B20" s="44"/>
      <c r="C20" s="44"/>
      <c r="D20" s="36" t="s">
        <v>67</v>
      </c>
      <c r="E20" s="71"/>
      <c r="F20" s="36"/>
      <c r="G20" s="37">
        <f t="shared" si="0"/>
        <v>0</v>
      </c>
      <c r="H20" s="36"/>
      <c r="I20" s="36">
        <f t="shared" si="1"/>
        <v>0</v>
      </c>
      <c r="J20" s="36"/>
      <c r="K20" s="36"/>
      <c r="L20" s="36"/>
      <c r="O20" s="56" t="s">
        <v>97</v>
      </c>
    </row>
    <row r="21" spans="2:14" ht="15">
      <c r="B21" s="44"/>
      <c r="C21" s="44"/>
      <c r="D21" s="36" t="s">
        <v>67</v>
      </c>
      <c r="E21" s="71"/>
      <c r="F21" s="36"/>
      <c r="G21" s="37">
        <f t="shared" si="0"/>
        <v>0</v>
      </c>
      <c r="H21" s="36"/>
      <c r="I21" s="36">
        <f t="shared" si="1"/>
        <v>0</v>
      </c>
      <c r="J21" s="36"/>
      <c r="K21" s="36"/>
      <c r="L21" s="36"/>
      <c r="N21" t="s">
        <v>95</v>
      </c>
    </row>
    <row r="22" spans="2:15" ht="15">
      <c r="B22" s="44"/>
      <c r="C22" s="44"/>
      <c r="D22" s="36" t="s">
        <v>67</v>
      </c>
      <c r="E22" s="71"/>
      <c r="F22" s="36"/>
      <c r="G22" s="37">
        <f t="shared" si="0"/>
        <v>0</v>
      </c>
      <c r="H22" s="36"/>
      <c r="I22" s="36">
        <f t="shared" si="1"/>
        <v>0</v>
      </c>
      <c r="J22" s="36"/>
      <c r="K22" s="36"/>
      <c r="L22" s="36"/>
      <c r="O22" s="56" t="s">
        <v>98</v>
      </c>
    </row>
    <row r="23" spans="2:14" ht="15">
      <c r="B23" s="44"/>
      <c r="C23" s="44"/>
      <c r="D23" s="36" t="s">
        <v>67</v>
      </c>
      <c r="E23" s="71"/>
      <c r="F23" s="36"/>
      <c r="G23" s="37">
        <f t="shared" si="0"/>
        <v>0</v>
      </c>
      <c r="H23" s="36"/>
      <c r="I23" s="36">
        <f t="shared" si="1"/>
        <v>0</v>
      </c>
      <c r="J23" s="36"/>
      <c r="K23" s="36"/>
      <c r="L23" s="36"/>
      <c r="N23" t="s">
        <v>101</v>
      </c>
    </row>
    <row r="24" spans="2:12" ht="15">
      <c r="B24" s="44"/>
      <c r="C24" s="44"/>
      <c r="D24" s="36" t="s">
        <v>67</v>
      </c>
      <c r="E24" s="71"/>
      <c r="F24" s="36"/>
      <c r="G24" s="37">
        <f t="shared" si="0"/>
        <v>0</v>
      </c>
      <c r="H24" s="36"/>
      <c r="I24" s="36">
        <f t="shared" si="1"/>
        <v>0</v>
      </c>
      <c r="J24" s="36"/>
      <c r="K24" s="36"/>
      <c r="L24" s="36"/>
    </row>
    <row r="25" spans="2:14" ht="15">
      <c r="B25" s="44"/>
      <c r="C25" s="44"/>
      <c r="D25" s="36" t="s">
        <v>67</v>
      </c>
      <c r="E25" s="71"/>
      <c r="F25" s="36"/>
      <c r="G25" s="37">
        <f t="shared" si="0"/>
        <v>0</v>
      </c>
      <c r="H25" s="36"/>
      <c r="I25" s="36">
        <f t="shared" si="1"/>
        <v>0</v>
      </c>
      <c r="J25" s="36"/>
      <c r="K25" s="36"/>
      <c r="L25" s="36"/>
      <c r="N25" t="s">
        <v>96</v>
      </c>
    </row>
    <row r="26" spans="2:15" ht="15">
      <c r="B26" s="44"/>
      <c r="C26" s="44"/>
      <c r="D26" s="36" t="s">
        <v>67</v>
      </c>
      <c r="E26" s="71"/>
      <c r="F26" s="36"/>
      <c r="G26" s="37">
        <f t="shared" si="0"/>
        <v>0</v>
      </c>
      <c r="H26" s="36"/>
      <c r="I26" s="36">
        <f t="shared" si="1"/>
        <v>0</v>
      </c>
      <c r="J26" s="36"/>
      <c r="K26" s="36"/>
      <c r="L26" s="36"/>
      <c r="O26" s="56" t="s">
        <v>99</v>
      </c>
    </row>
    <row r="27" spans="2:12" ht="15">
      <c r="B27" s="44"/>
      <c r="C27" s="44"/>
      <c r="D27" s="36" t="s">
        <v>67</v>
      </c>
      <c r="E27" s="71"/>
      <c r="F27" s="36"/>
      <c r="G27" s="37">
        <f t="shared" si="0"/>
        <v>0</v>
      </c>
      <c r="H27" s="36"/>
      <c r="I27" s="36">
        <f t="shared" si="1"/>
        <v>0</v>
      </c>
      <c r="J27" s="36"/>
      <c r="K27" s="36"/>
      <c r="L27" s="36"/>
    </row>
    <row r="28" spans="2:12" ht="15">
      <c r="B28" s="44"/>
      <c r="C28" s="44"/>
      <c r="D28" s="36" t="s">
        <v>67</v>
      </c>
      <c r="E28" s="71"/>
      <c r="F28" s="36"/>
      <c r="G28" s="37">
        <f t="shared" si="0"/>
        <v>0</v>
      </c>
      <c r="H28" s="36"/>
      <c r="I28" s="36">
        <f t="shared" si="1"/>
        <v>0</v>
      </c>
      <c r="J28" s="36"/>
      <c r="K28" s="36"/>
      <c r="L28" s="36"/>
    </row>
    <row r="29" spans="2:14" ht="15">
      <c r="B29" s="44"/>
      <c r="C29" s="44"/>
      <c r="D29" s="36" t="s">
        <v>67</v>
      </c>
      <c r="E29" s="71"/>
      <c r="F29" s="36"/>
      <c r="G29" s="37">
        <f t="shared" si="0"/>
        <v>0</v>
      </c>
      <c r="H29" s="36"/>
      <c r="I29" s="36">
        <f t="shared" si="1"/>
        <v>0</v>
      </c>
      <c r="J29" s="36"/>
      <c r="K29" s="36"/>
      <c r="L29" s="36"/>
      <c r="N29" t="s">
        <v>100</v>
      </c>
    </row>
    <row r="30" spans="2:12" ht="15">
      <c r="B30" s="44"/>
      <c r="C30" s="44"/>
      <c r="D30" s="36" t="s">
        <v>67</v>
      </c>
      <c r="E30" s="71"/>
      <c r="F30" s="36"/>
      <c r="G30" s="37">
        <f t="shared" si="0"/>
        <v>0</v>
      </c>
      <c r="H30" s="36"/>
      <c r="I30" s="36">
        <f t="shared" si="1"/>
        <v>0</v>
      </c>
      <c r="J30" s="36"/>
      <c r="K30" s="36"/>
      <c r="L30" s="36"/>
    </row>
    <row r="31" spans="2:12" ht="15">
      <c r="B31" s="44"/>
      <c r="C31" s="44"/>
      <c r="D31" s="36" t="s">
        <v>67</v>
      </c>
      <c r="E31" s="71"/>
      <c r="F31" s="36"/>
      <c r="G31" s="37">
        <f t="shared" si="0"/>
        <v>0</v>
      </c>
      <c r="H31" s="36"/>
      <c r="I31" s="36">
        <f t="shared" si="1"/>
        <v>0</v>
      </c>
      <c r="J31" s="36"/>
      <c r="K31" s="36"/>
      <c r="L31" s="36"/>
    </row>
    <row r="32" spans="2:12" ht="15">
      <c r="B32" s="44"/>
      <c r="C32" s="44"/>
      <c r="D32" s="36" t="s">
        <v>67</v>
      </c>
      <c r="E32" s="71"/>
      <c r="F32" s="36"/>
      <c r="G32" s="37">
        <f t="shared" si="0"/>
        <v>0</v>
      </c>
      <c r="H32" s="36"/>
      <c r="I32" s="36">
        <f t="shared" si="1"/>
        <v>0</v>
      </c>
      <c r="J32" s="36"/>
      <c r="K32" s="36"/>
      <c r="L32" s="36"/>
    </row>
    <row r="33" spans="2:12" ht="15">
      <c r="B33" s="44"/>
      <c r="C33" s="44"/>
      <c r="D33" s="36" t="s">
        <v>67</v>
      </c>
      <c r="E33" s="71"/>
      <c r="F33" s="36"/>
      <c r="G33" s="37">
        <f t="shared" si="0"/>
        <v>0</v>
      </c>
      <c r="H33" s="36"/>
      <c r="I33" s="36">
        <f t="shared" si="1"/>
        <v>0</v>
      </c>
      <c r="J33" s="36"/>
      <c r="K33" s="36"/>
      <c r="L33" s="36"/>
    </row>
    <row r="34" spans="2:12" ht="15">
      <c r="B34" s="44"/>
      <c r="C34" s="44"/>
      <c r="D34" s="36" t="s">
        <v>67</v>
      </c>
      <c r="E34" s="71"/>
      <c r="F34" s="36"/>
      <c r="G34" s="37">
        <f t="shared" si="0"/>
        <v>0</v>
      </c>
      <c r="H34" s="36"/>
      <c r="I34" s="36">
        <f t="shared" si="1"/>
        <v>0</v>
      </c>
      <c r="J34" s="36"/>
      <c r="K34" s="36"/>
      <c r="L34" s="36"/>
    </row>
    <row r="35" spans="2:12" ht="15">
      <c r="B35" s="44"/>
      <c r="C35" s="44"/>
      <c r="D35" s="36" t="s">
        <v>67</v>
      </c>
      <c r="E35" s="71"/>
      <c r="F35" s="36"/>
      <c r="G35" s="37">
        <f t="shared" si="0"/>
        <v>0</v>
      </c>
      <c r="H35" s="36"/>
      <c r="I35" s="36">
        <f t="shared" si="1"/>
        <v>0</v>
      </c>
      <c r="J35" s="36"/>
      <c r="K35" s="36"/>
      <c r="L35" s="36"/>
    </row>
    <row r="36" spans="2:12" ht="15">
      <c r="B36" s="44"/>
      <c r="C36" s="44"/>
      <c r="D36" s="36" t="s">
        <v>67</v>
      </c>
      <c r="E36" s="71"/>
      <c r="F36" s="36"/>
      <c r="G36" s="37">
        <f t="shared" si="0"/>
        <v>0</v>
      </c>
      <c r="H36" s="36"/>
      <c r="I36" s="36">
        <f t="shared" si="1"/>
        <v>0</v>
      </c>
      <c r="J36" s="36"/>
      <c r="K36" s="36"/>
      <c r="L36" s="36"/>
    </row>
    <row r="37" spans="2:12" ht="15">
      <c r="B37" s="44"/>
      <c r="C37" s="44"/>
      <c r="D37" s="36" t="s">
        <v>67</v>
      </c>
      <c r="E37" s="71"/>
      <c r="F37" s="36"/>
      <c r="G37" s="37">
        <f t="shared" si="0"/>
        <v>0</v>
      </c>
      <c r="H37" s="36"/>
      <c r="I37" s="36">
        <f t="shared" si="1"/>
        <v>0</v>
      </c>
      <c r="J37" s="36"/>
      <c r="K37" s="36"/>
      <c r="L37" s="36"/>
    </row>
    <row r="38" spans="2:12" ht="15">
      <c r="B38" s="44"/>
      <c r="C38" s="44"/>
      <c r="D38" s="36" t="s">
        <v>67</v>
      </c>
      <c r="E38" s="71"/>
      <c r="F38" s="36"/>
      <c r="G38" s="37">
        <f t="shared" si="0"/>
        <v>0</v>
      </c>
      <c r="H38" s="36"/>
      <c r="I38" s="36">
        <f t="shared" si="1"/>
        <v>0</v>
      </c>
      <c r="J38" s="36"/>
      <c r="K38" s="36"/>
      <c r="L38" s="36"/>
    </row>
    <row r="39" spans="2:12" ht="15">
      <c r="B39" s="44"/>
      <c r="C39" s="44"/>
      <c r="D39" s="36" t="s">
        <v>67</v>
      </c>
      <c r="E39" s="71"/>
      <c r="F39" s="36"/>
      <c r="G39" s="37">
        <f t="shared" si="0"/>
        <v>0</v>
      </c>
      <c r="H39" s="36"/>
      <c r="I39" s="36">
        <f t="shared" si="1"/>
        <v>0</v>
      </c>
      <c r="J39" s="36"/>
      <c r="K39" s="36"/>
      <c r="L39" s="36"/>
    </row>
    <row r="40" spans="2:12" ht="15">
      <c r="B40" s="44"/>
      <c r="C40" s="44"/>
      <c r="D40" s="36" t="s">
        <v>67</v>
      </c>
      <c r="E40" s="71"/>
      <c r="F40" s="36"/>
      <c r="G40" s="37">
        <f t="shared" si="0"/>
        <v>0</v>
      </c>
      <c r="H40" s="36"/>
      <c r="I40" s="36">
        <f t="shared" si="1"/>
        <v>0</v>
      </c>
      <c r="J40" s="36"/>
      <c r="K40" s="36"/>
      <c r="L40" s="36"/>
    </row>
    <row r="41" spans="2:12" ht="15">
      <c r="B41" s="44"/>
      <c r="C41" s="44"/>
      <c r="D41" s="36" t="s">
        <v>67</v>
      </c>
      <c r="E41" s="71"/>
      <c r="F41" s="36"/>
      <c r="G41" s="37">
        <f t="shared" si="0"/>
        <v>0</v>
      </c>
      <c r="H41" s="36"/>
      <c r="I41" s="36">
        <f t="shared" si="1"/>
        <v>0</v>
      </c>
      <c r="J41" s="36"/>
      <c r="K41" s="36"/>
      <c r="L41" s="36"/>
    </row>
    <row r="42" spans="2:12" ht="15">
      <c r="B42" s="44"/>
      <c r="C42" s="44"/>
      <c r="D42" s="36" t="s">
        <v>67</v>
      </c>
      <c r="E42" s="71"/>
      <c r="F42" s="36"/>
      <c r="G42" s="37">
        <f t="shared" si="0"/>
        <v>0</v>
      </c>
      <c r="H42" s="36"/>
      <c r="I42" s="36">
        <f t="shared" si="1"/>
        <v>0</v>
      </c>
      <c r="J42" s="36"/>
      <c r="K42" s="36"/>
      <c r="L42" s="36"/>
    </row>
    <row r="43" spans="2:12" ht="15">
      <c r="B43" s="44"/>
      <c r="C43" s="44"/>
      <c r="D43" s="36" t="s">
        <v>67</v>
      </c>
      <c r="E43" s="71"/>
      <c r="F43" s="36"/>
      <c r="G43" s="37">
        <f t="shared" si="0"/>
        <v>0</v>
      </c>
      <c r="H43" s="36"/>
      <c r="I43" s="36">
        <f t="shared" si="1"/>
        <v>0</v>
      </c>
      <c r="J43" s="36"/>
      <c r="K43" s="36"/>
      <c r="L43" s="36"/>
    </row>
    <row r="44" spans="2:12" ht="15">
      <c r="B44" s="44"/>
      <c r="C44" s="44"/>
      <c r="D44" s="36" t="s">
        <v>67</v>
      </c>
      <c r="E44" s="71"/>
      <c r="F44" s="36"/>
      <c r="G44" s="37">
        <f t="shared" si="0"/>
        <v>0</v>
      </c>
      <c r="H44" s="36"/>
      <c r="I44" s="36">
        <f t="shared" si="1"/>
        <v>0</v>
      </c>
      <c r="J44" s="36"/>
      <c r="K44" s="36"/>
      <c r="L44" s="36"/>
    </row>
    <row r="45" spans="2:12" ht="15">
      <c r="B45" s="44"/>
      <c r="C45" s="44"/>
      <c r="D45" s="36" t="s">
        <v>67</v>
      </c>
      <c r="E45" s="71"/>
      <c r="F45" s="36"/>
      <c r="G45" s="37">
        <f t="shared" si="0"/>
        <v>0</v>
      </c>
      <c r="H45" s="36"/>
      <c r="I45" s="36">
        <f t="shared" si="1"/>
        <v>0</v>
      </c>
      <c r="J45" s="36"/>
      <c r="K45" s="36"/>
      <c r="L45" s="36"/>
    </row>
    <row r="46" spans="2:12" ht="15">
      <c r="B46" s="44"/>
      <c r="C46" s="44"/>
      <c r="D46" s="36" t="s">
        <v>67</v>
      </c>
      <c r="E46" s="71"/>
      <c r="F46" s="36"/>
      <c r="G46" s="37">
        <f t="shared" si="0"/>
        <v>0</v>
      </c>
      <c r="H46" s="36"/>
      <c r="I46" s="36">
        <f t="shared" si="1"/>
        <v>0</v>
      </c>
      <c r="J46" s="36"/>
      <c r="K46" s="36"/>
      <c r="L46" s="36"/>
    </row>
    <row r="47" spans="2:12" ht="15">
      <c r="B47" s="44"/>
      <c r="C47" s="44"/>
      <c r="D47" s="36" t="s">
        <v>67</v>
      </c>
      <c r="E47" s="71"/>
      <c r="F47" s="36"/>
      <c r="G47" s="37">
        <f t="shared" si="0"/>
        <v>0</v>
      </c>
      <c r="H47" s="36"/>
      <c r="I47" s="36">
        <f t="shared" si="1"/>
        <v>0</v>
      </c>
      <c r="J47" s="36"/>
      <c r="K47" s="36"/>
      <c r="L47" s="36"/>
    </row>
    <row r="48" spans="2:12" ht="15">
      <c r="B48" s="44"/>
      <c r="C48" s="44"/>
      <c r="D48" s="36" t="s">
        <v>67</v>
      </c>
      <c r="E48" s="71"/>
      <c r="F48" s="36"/>
      <c r="G48" s="37">
        <f t="shared" si="0"/>
        <v>0</v>
      </c>
      <c r="H48" s="36"/>
      <c r="I48" s="36">
        <f t="shared" si="1"/>
        <v>0</v>
      </c>
      <c r="J48" s="36"/>
      <c r="K48" s="36"/>
      <c r="L48" s="36"/>
    </row>
    <row r="49" spans="2:12" ht="15">
      <c r="B49" s="44"/>
      <c r="C49" s="44"/>
      <c r="D49" s="36" t="s">
        <v>67</v>
      </c>
      <c r="E49" s="71"/>
      <c r="F49" s="36"/>
      <c r="G49" s="37">
        <f t="shared" si="0"/>
        <v>0</v>
      </c>
      <c r="H49" s="36"/>
      <c r="I49" s="36">
        <f t="shared" si="1"/>
        <v>0</v>
      </c>
      <c r="J49" s="36"/>
      <c r="K49" s="36"/>
      <c r="L49" s="36"/>
    </row>
    <row r="50" spans="2:12" ht="15">
      <c r="B50" s="44"/>
      <c r="C50" s="44"/>
      <c r="D50" s="36" t="s">
        <v>67</v>
      </c>
      <c r="E50" s="71"/>
      <c r="F50" s="36"/>
      <c r="G50" s="37">
        <f t="shared" si="0"/>
        <v>0</v>
      </c>
      <c r="H50" s="36"/>
      <c r="I50" s="36">
        <f t="shared" si="1"/>
        <v>0</v>
      </c>
      <c r="J50" s="36"/>
      <c r="K50" s="36"/>
      <c r="L50" s="36"/>
    </row>
    <row r="51" spans="2:12" ht="15">
      <c r="B51" s="44"/>
      <c r="C51" s="44"/>
      <c r="D51" s="36" t="s">
        <v>67</v>
      </c>
      <c r="E51" s="71"/>
      <c r="F51" s="36"/>
      <c r="G51" s="37">
        <f t="shared" si="0"/>
        <v>0</v>
      </c>
      <c r="H51" s="36"/>
      <c r="I51" s="36">
        <f t="shared" si="1"/>
        <v>0</v>
      </c>
      <c r="J51" s="36"/>
      <c r="K51" s="36"/>
      <c r="L51" s="36"/>
    </row>
    <row r="52" spans="2:12" ht="15">
      <c r="B52" s="44"/>
      <c r="C52" s="44"/>
      <c r="D52" s="36" t="s">
        <v>67</v>
      </c>
      <c r="E52" s="71"/>
      <c r="F52" s="36"/>
      <c r="G52" s="37">
        <f t="shared" si="0"/>
        <v>0</v>
      </c>
      <c r="H52" s="36"/>
      <c r="I52" s="36">
        <f t="shared" si="1"/>
        <v>0</v>
      </c>
      <c r="J52" s="36"/>
      <c r="K52" s="36"/>
      <c r="L52" s="36"/>
    </row>
    <row r="53" spans="2:12" ht="15">
      <c r="B53" s="44"/>
      <c r="C53" s="44"/>
      <c r="D53" s="36" t="s">
        <v>67</v>
      </c>
      <c r="E53" s="71"/>
      <c r="F53" s="36"/>
      <c r="G53" s="37">
        <f t="shared" si="0"/>
        <v>0</v>
      </c>
      <c r="H53" s="36"/>
      <c r="I53" s="36">
        <f t="shared" si="1"/>
        <v>0</v>
      </c>
      <c r="J53" s="36"/>
      <c r="K53" s="36"/>
      <c r="L53" s="36"/>
    </row>
    <row r="54" spans="2:12" ht="15">
      <c r="B54" s="44"/>
      <c r="C54" s="44"/>
      <c r="D54" s="36" t="s">
        <v>67</v>
      </c>
      <c r="E54" s="71"/>
      <c r="F54" s="36"/>
      <c r="G54" s="37">
        <f t="shared" si="0"/>
        <v>0</v>
      </c>
      <c r="H54" s="36"/>
      <c r="I54" s="36">
        <f t="shared" si="1"/>
        <v>0</v>
      </c>
      <c r="J54" s="36"/>
      <c r="K54" s="36"/>
      <c r="L54" s="36"/>
    </row>
    <row r="55" spans="2:12" ht="15">
      <c r="B55" s="44"/>
      <c r="C55" s="44"/>
      <c r="D55" s="36" t="s">
        <v>67</v>
      </c>
      <c r="E55" s="71"/>
      <c r="F55" s="36"/>
      <c r="G55" s="37">
        <f t="shared" si="0"/>
        <v>0</v>
      </c>
      <c r="H55" s="36"/>
      <c r="I55" s="36">
        <f t="shared" si="1"/>
        <v>0</v>
      </c>
      <c r="J55" s="36"/>
      <c r="K55" s="36"/>
      <c r="L55" s="36"/>
    </row>
    <row r="56" spans="2:12" ht="15">
      <c r="B56" s="44"/>
      <c r="C56" s="44"/>
      <c r="D56" s="36" t="s">
        <v>67</v>
      </c>
      <c r="E56" s="71"/>
      <c r="F56" s="36"/>
      <c r="G56" s="37">
        <f t="shared" si="0"/>
        <v>0</v>
      </c>
      <c r="H56" s="36"/>
      <c r="I56" s="36">
        <f t="shared" si="1"/>
        <v>0</v>
      </c>
      <c r="J56" s="36"/>
      <c r="K56" s="36"/>
      <c r="L56" s="36"/>
    </row>
    <row r="57" spans="2:12" ht="15">
      <c r="B57" s="44"/>
      <c r="C57" s="44"/>
      <c r="D57" s="36" t="s">
        <v>67</v>
      </c>
      <c r="E57" s="71"/>
      <c r="F57" s="36"/>
      <c r="G57" s="37">
        <f t="shared" si="0"/>
        <v>0</v>
      </c>
      <c r="H57" s="36"/>
      <c r="I57" s="36">
        <f t="shared" si="1"/>
        <v>0</v>
      </c>
      <c r="J57" s="36"/>
      <c r="K57" s="36"/>
      <c r="L57" s="36"/>
    </row>
    <row r="58" spans="2:12" ht="15">
      <c r="B58" s="44"/>
      <c r="C58" s="44"/>
      <c r="D58" s="36" t="s">
        <v>67</v>
      </c>
      <c r="E58" s="71"/>
      <c r="F58" s="36"/>
      <c r="G58" s="37">
        <f t="shared" si="0"/>
        <v>0</v>
      </c>
      <c r="H58" s="36"/>
      <c r="I58" s="36">
        <f t="shared" si="1"/>
        <v>0</v>
      </c>
      <c r="J58" s="36"/>
      <c r="K58" s="36"/>
      <c r="L58" s="36"/>
    </row>
    <row r="59" spans="2:12" ht="15">
      <c r="B59" s="44"/>
      <c r="C59" s="44"/>
      <c r="D59" s="36" t="s">
        <v>67</v>
      </c>
      <c r="E59" s="71"/>
      <c r="F59" s="36"/>
      <c r="G59" s="37">
        <f t="shared" si="0"/>
        <v>0</v>
      </c>
      <c r="H59" s="36"/>
      <c r="I59" s="36">
        <f t="shared" si="1"/>
        <v>0</v>
      </c>
      <c r="J59" s="36"/>
      <c r="K59" s="36"/>
      <c r="L59" s="36"/>
    </row>
    <row r="60" spans="2:12" ht="15">
      <c r="B60" s="44"/>
      <c r="C60" s="44"/>
      <c r="D60" s="36" t="s">
        <v>67</v>
      </c>
      <c r="E60" s="71"/>
      <c r="F60" s="36"/>
      <c r="G60" s="37">
        <f t="shared" si="0"/>
        <v>0</v>
      </c>
      <c r="H60" s="36"/>
      <c r="I60" s="36">
        <f t="shared" si="1"/>
        <v>0</v>
      </c>
      <c r="J60" s="36"/>
      <c r="K60" s="36"/>
      <c r="L60" s="36"/>
    </row>
    <row r="61" spans="2:12" ht="15">
      <c r="B61" s="44"/>
      <c r="C61" s="44"/>
      <c r="D61" s="36" t="s">
        <v>67</v>
      </c>
      <c r="E61" s="71"/>
      <c r="F61" s="36"/>
      <c r="G61" s="37">
        <f t="shared" si="0"/>
        <v>0</v>
      </c>
      <c r="H61" s="36"/>
      <c r="I61" s="36">
        <f t="shared" si="1"/>
        <v>0</v>
      </c>
      <c r="J61" s="36"/>
      <c r="K61" s="36"/>
      <c r="L61" s="36"/>
    </row>
    <row r="62" spans="2:12" ht="15">
      <c r="B62" s="44"/>
      <c r="C62" s="44"/>
      <c r="D62" s="36" t="s">
        <v>67</v>
      </c>
      <c r="E62" s="71"/>
      <c r="F62" s="36"/>
      <c r="G62" s="37">
        <f t="shared" si="0"/>
        <v>0</v>
      </c>
      <c r="H62" s="36"/>
      <c r="I62" s="36">
        <f t="shared" si="1"/>
        <v>0</v>
      </c>
      <c r="J62" s="36"/>
      <c r="K62" s="36"/>
      <c r="L62" s="36"/>
    </row>
    <row r="63" spans="2:12" ht="15">
      <c r="B63" s="44"/>
      <c r="C63" s="44"/>
      <c r="D63" s="36" t="s">
        <v>67</v>
      </c>
      <c r="E63" s="71"/>
      <c r="F63" s="36"/>
      <c r="G63" s="37">
        <f t="shared" si="0"/>
        <v>0</v>
      </c>
      <c r="H63" s="36"/>
      <c r="I63" s="36">
        <f t="shared" si="1"/>
        <v>0</v>
      </c>
      <c r="J63" s="36"/>
      <c r="K63" s="36"/>
      <c r="L63" s="36"/>
    </row>
    <row r="64" spans="2:12" ht="15">
      <c r="B64" s="44"/>
      <c r="C64" s="44"/>
      <c r="D64" s="36" t="s">
        <v>67</v>
      </c>
      <c r="E64" s="71"/>
      <c r="F64" s="36"/>
      <c r="G64" s="37">
        <f t="shared" si="0"/>
        <v>0</v>
      </c>
      <c r="H64" s="36"/>
      <c r="I64" s="36">
        <f t="shared" si="1"/>
        <v>0</v>
      </c>
      <c r="J64" s="36"/>
      <c r="K64" s="36"/>
      <c r="L64" s="36"/>
    </row>
    <row r="65" spans="2:12" ht="15">
      <c r="B65" s="44"/>
      <c r="C65" s="44"/>
      <c r="D65" s="36" t="s">
        <v>67</v>
      </c>
      <c r="E65" s="71"/>
      <c r="F65" s="36"/>
      <c r="G65" s="37">
        <f t="shared" si="0"/>
        <v>0</v>
      </c>
      <c r="H65" s="36"/>
      <c r="I65" s="36">
        <f t="shared" si="1"/>
        <v>0</v>
      </c>
      <c r="J65" s="36"/>
      <c r="K65" s="36"/>
      <c r="L65" s="36"/>
    </row>
    <row r="66" spans="2:12" ht="15">
      <c r="B66" s="44"/>
      <c r="C66" s="44"/>
      <c r="D66" s="36" t="s">
        <v>67</v>
      </c>
      <c r="E66" s="71"/>
      <c r="F66" s="36"/>
      <c r="G66" s="37">
        <f t="shared" si="0"/>
        <v>0</v>
      </c>
      <c r="H66" s="36"/>
      <c r="I66" s="36">
        <f t="shared" si="1"/>
        <v>0</v>
      </c>
      <c r="J66" s="36"/>
      <c r="K66" s="36"/>
      <c r="L66" s="36"/>
    </row>
    <row r="67" spans="2:12" ht="15">
      <c r="B67" s="44"/>
      <c r="C67" s="44"/>
      <c r="D67" s="36" t="s">
        <v>67</v>
      </c>
      <c r="E67" s="71"/>
      <c r="F67" s="36"/>
      <c r="G67" s="37">
        <f t="shared" si="0"/>
        <v>0</v>
      </c>
      <c r="H67" s="36"/>
      <c r="I67" s="36">
        <f t="shared" si="1"/>
        <v>0</v>
      </c>
      <c r="J67" s="36"/>
      <c r="K67" s="36"/>
      <c r="L67" s="36"/>
    </row>
    <row r="68" spans="2:12" ht="15">
      <c r="B68" s="44"/>
      <c r="C68" s="44"/>
      <c r="D68" s="36" t="s">
        <v>67</v>
      </c>
      <c r="E68" s="71"/>
      <c r="F68" s="36"/>
      <c r="G68" s="37">
        <f t="shared" si="0"/>
        <v>0</v>
      </c>
      <c r="H68" s="36"/>
      <c r="I68" s="36">
        <f t="shared" si="1"/>
        <v>0</v>
      </c>
      <c r="J68" s="36"/>
      <c r="K68" s="36"/>
      <c r="L68" s="36"/>
    </row>
    <row r="69" spans="2:12" ht="15">
      <c r="B69" s="44"/>
      <c r="C69" s="44"/>
      <c r="D69" s="36" t="s">
        <v>67</v>
      </c>
      <c r="E69" s="71"/>
      <c r="F69" s="36"/>
      <c r="G69" s="37">
        <f t="shared" si="0"/>
        <v>0</v>
      </c>
      <c r="H69" s="36"/>
      <c r="I69" s="36">
        <f t="shared" si="1"/>
        <v>0</v>
      </c>
      <c r="J69" s="36"/>
      <c r="K69" s="36"/>
      <c r="L69" s="36"/>
    </row>
    <row r="70" spans="2:12" ht="15">
      <c r="B70" s="44"/>
      <c r="C70" s="44"/>
      <c r="D70" s="36" t="s">
        <v>67</v>
      </c>
      <c r="E70" s="71"/>
      <c r="F70" s="36"/>
      <c r="G70" s="37">
        <f t="shared" si="0"/>
        <v>0</v>
      </c>
      <c r="H70" s="36"/>
      <c r="I70" s="36">
        <f t="shared" si="1"/>
        <v>0</v>
      </c>
      <c r="J70" s="36"/>
      <c r="K70" s="36"/>
      <c r="L70" s="36"/>
    </row>
    <row r="71" spans="2:12" ht="15">
      <c r="B71" s="44"/>
      <c r="C71" s="44"/>
      <c r="D71" s="36" t="s">
        <v>67</v>
      </c>
      <c r="E71" s="71"/>
      <c r="F71" s="36"/>
      <c r="G71" s="37">
        <f t="shared" si="0"/>
        <v>0</v>
      </c>
      <c r="H71" s="36"/>
      <c r="I71" s="36">
        <f t="shared" si="1"/>
        <v>0</v>
      </c>
      <c r="J71" s="36"/>
      <c r="K71" s="36"/>
      <c r="L71" s="36"/>
    </row>
    <row r="72" spans="2:12" ht="15">
      <c r="B72" s="44"/>
      <c r="C72" s="44"/>
      <c r="D72" s="36" t="s">
        <v>67</v>
      </c>
      <c r="E72" s="71"/>
      <c r="F72" s="36"/>
      <c r="G72" s="37">
        <f aca="true" t="shared" si="2" ref="G72:G135">IF(G$6=1,H72,IF(G$6=2,I72,IF(G$6=3,J72,IF(G$6=4,K72,))))</f>
        <v>0</v>
      </c>
      <c r="H72" s="36"/>
      <c r="I72" s="36">
        <f aca="true" t="shared" si="3" ref="I72:I135">ROUNDUP((L72/20),0)</f>
        <v>0</v>
      </c>
      <c r="J72" s="36"/>
      <c r="K72" s="36"/>
      <c r="L72" s="36"/>
    </row>
    <row r="73" spans="2:12" ht="15">
      <c r="B73" s="44"/>
      <c r="C73" s="44"/>
      <c r="D73" s="36" t="s">
        <v>67</v>
      </c>
      <c r="E73" s="71"/>
      <c r="F73" s="36"/>
      <c r="G73" s="37">
        <f t="shared" si="2"/>
        <v>0</v>
      </c>
      <c r="H73" s="36"/>
      <c r="I73" s="36">
        <f t="shared" si="3"/>
        <v>0</v>
      </c>
      <c r="J73" s="36"/>
      <c r="K73" s="36"/>
      <c r="L73" s="36"/>
    </row>
    <row r="74" spans="2:12" ht="15">
      <c r="B74" s="44"/>
      <c r="C74" s="44"/>
      <c r="D74" s="36" t="s">
        <v>67</v>
      </c>
      <c r="E74" s="71"/>
      <c r="F74" s="36"/>
      <c r="G74" s="37">
        <f t="shared" si="2"/>
        <v>0</v>
      </c>
      <c r="H74" s="36"/>
      <c r="I74" s="36">
        <f t="shared" si="3"/>
        <v>0</v>
      </c>
      <c r="J74" s="36"/>
      <c r="K74" s="36"/>
      <c r="L74" s="36"/>
    </row>
    <row r="75" spans="2:12" ht="15">
      <c r="B75" s="44"/>
      <c r="C75" s="44"/>
      <c r="D75" s="36" t="s">
        <v>67</v>
      </c>
      <c r="E75" s="71"/>
      <c r="F75" s="36"/>
      <c r="G75" s="37">
        <f t="shared" si="2"/>
        <v>0</v>
      </c>
      <c r="H75" s="36"/>
      <c r="I75" s="36">
        <f t="shared" si="3"/>
        <v>0</v>
      </c>
      <c r="J75" s="36"/>
      <c r="K75" s="36"/>
      <c r="L75" s="36"/>
    </row>
    <row r="76" spans="2:12" ht="15">
      <c r="B76" s="44"/>
      <c r="C76" s="44"/>
      <c r="D76" s="36" t="s">
        <v>67</v>
      </c>
      <c r="E76" s="71"/>
      <c r="F76" s="36"/>
      <c r="G76" s="37">
        <f t="shared" si="2"/>
        <v>0</v>
      </c>
      <c r="H76" s="36"/>
      <c r="I76" s="36">
        <f t="shared" si="3"/>
        <v>0</v>
      </c>
      <c r="J76" s="36"/>
      <c r="K76" s="36"/>
      <c r="L76" s="36"/>
    </row>
    <row r="77" spans="2:12" ht="15">
      <c r="B77" s="44"/>
      <c r="C77" s="44"/>
      <c r="D77" s="36" t="s">
        <v>67</v>
      </c>
      <c r="E77" s="71"/>
      <c r="F77" s="36"/>
      <c r="G77" s="37">
        <f t="shared" si="2"/>
        <v>0</v>
      </c>
      <c r="H77" s="36"/>
      <c r="I77" s="36">
        <f t="shared" si="3"/>
        <v>0</v>
      </c>
      <c r="J77" s="36"/>
      <c r="K77" s="36"/>
      <c r="L77" s="36"/>
    </row>
    <row r="78" spans="2:12" ht="15">
      <c r="B78" s="44"/>
      <c r="C78" s="44"/>
      <c r="D78" s="36" t="s">
        <v>67</v>
      </c>
      <c r="E78" s="71"/>
      <c r="F78" s="36"/>
      <c r="G78" s="37">
        <f t="shared" si="2"/>
        <v>0</v>
      </c>
      <c r="H78" s="36"/>
      <c r="I78" s="36">
        <f t="shared" si="3"/>
        <v>0</v>
      </c>
      <c r="J78" s="36"/>
      <c r="K78" s="36"/>
      <c r="L78" s="36"/>
    </row>
    <row r="79" spans="2:12" ht="15">
      <c r="B79" s="44"/>
      <c r="C79" s="44"/>
      <c r="D79" s="36" t="s">
        <v>67</v>
      </c>
      <c r="E79" s="71"/>
      <c r="F79" s="36"/>
      <c r="G79" s="37">
        <f t="shared" si="2"/>
        <v>0</v>
      </c>
      <c r="H79" s="36"/>
      <c r="I79" s="36">
        <f t="shared" si="3"/>
        <v>0</v>
      </c>
      <c r="J79" s="36"/>
      <c r="K79" s="36"/>
      <c r="L79" s="36"/>
    </row>
    <row r="80" spans="2:12" ht="15">
      <c r="B80" s="44"/>
      <c r="C80" s="44"/>
      <c r="D80" s="36" t="s">
        <v>67</v>
      </c>
      <c r="E80" s="71"/>
      <c r="F80" s="36"/>
      <c r="G80" s="37">
        <f t="shared" si="2"/>
        <v>0</v>
      </c>
      <c r="H80" s="36"/>
      <c r="I80" s="36">
        <f t="shared" si="3"/>
        <v>0</v>
      </c>
      <c r="J80" s="36"/>
      <c r="K80" s="36"/>
      <c r="L80" s="36"/>
    </row>
    <row r="81" spans="2:12" ht="15">
      <c r="B81" s="44"/>
      <c r="C81" s="44"/>
      <c r="D81" s="36" t="s">
        <v>67</v>
      </c>
      <c r="E81" s="71"/>
      <c r="F81" s="36"/>
      <c r="G81" s="37">
        <f t="shared" si="2"/>
        <v>0</v>
      </c>
      <c r="H81" s="36"/>
      <c r="I81" s="36">
        <f t="shared" si="3"/>
        <v>0</v>
      </c>
      <c r="J81" s="36"/>
      <c r="K81" s="36"/>
      <c r="L81" s="36"/>
    </row>
    <row r="82" spans="2:12" ht="15">
      <c r="B82" s="44"/>
      <c r="C82" s="44"/>
      <c r="D82" s="36" t="s">
        <v>67</v>
      </c>
      <c r="E82" s="71"/>
      <c r="F82" s="36"/>
      <c r="G82" s="37">
        <f t="shared" si="2"/>
        <v>0</v>
      </c>
      <c r="H82" s="36"/>
      <c r="I82" s="36">
        <f t="shared" si="3"/>
        <v>0</v>
      </c>
      <c r="J82" s="36"/>
      <c r="K82" s="36"/>
      <c r="L82" s="36"/>
    </row>
    <row r="83" spans="2:12" ht="15">
      <c r="B83" s="44"/>
      <c r="C83" s="44"/>
      <c r="D83" s="36" t="s">
        <v>67</v>
      </c>
      <c r="E83" s="71"/>
      <c r="F83" s="36"/>
      <c r="G83" s="37">
        <f t="shared" si="2"/>
        <v>0</v>
      </c>
      <c r="H83" s="36"/>
      <c r="I83" s="36">
        <f t="shared" si="3"/>
        <v>0</v>
      </c>
      <c r="J83" s="36"/>
      <c r="K83" s="36"/>
      <c r="L83" s="36"/>
    </row>
    <row r="84" spans="2:12" ht="15">
      <c r="B84" s="44"/>
      <c r="C84" s="44"/>
      <c r="D84" s="36" t="s">
        <v>67</v>
      </c>
      <c r="E84" s="71"/>
      <c r="F84" s="36"/>
      <c r="G84" s="37">
        <f t="shared" si="2"/>
        <v>0</v>
      </c>
      <c r="H84" s="36"/>
      <c r="I84" s="36">
        <f t="shared" si="3"/>
        <v>0</v>
      </c>
      <c r="J84" s="36"/>
      <c r="K84" s="36"/>
      <c r="L84" s="36"/>
    </row>
    <row r="85" spans="2:12" ht="15">
      <c r="B85" s="44"/>
      <c r="C85" s="44"/>
      <c r="D85" s="36" t="s">
        <v>67</v>
      </c>
      <c r="E85" s="71"/>
      <c r="F85" s="36"/>
      <c r="G85" s="37">
        <f t="shared" si="2"/>
        <v>0</v>
      </c>
      <c r="H85" s="36"/>
      <c r="I85" s="36">
        <f t="shared" si="3"/>
        <v>0</v>
      </c>
      <c r="J85" s="36"/>
      <c r="K85" s="36"/>
      <c r="L85" s="36"/>
    </row>
    <row r="86" spans="2:12" ht="15">
      <c r="B86" s="44"/>
      <c r="C86" s="44"/>
      <c r="D86" s="36" t="s">
        <v>67</v>
      </c>
      <c r="E86" s="71"/>
      <c r="F86" s="36"/>
      <c r="G86" s="37">
        <f t="shared" si="2"/>
        <v>0</v>
      </c>
      <c r="H86" s="36"/>
      <c r="I86" s="36">
        <f t="shared" si="3"/>
        <v>0</v>
      </c>
      <c r="J86" s="36"/>
      <c r="K86" s="36"/>
      <c r="L86" s="36"/>
    </row>
    <row r="87" spans="2:12" ht="15">
      <c r="B87" s="44"/>
      <c r="C87" s="44"/>
      <c r="D87" s="36" t="s">
        <v>67</v>
      </c>
      <c r="E87" s="71"/>
      <c r="F87" s="36"/>
      <c r="G87" s="37">
        <f t="shared" si="2"/>
        <v>0</v>
      </c>
      <c r="H87" s="36"/>
      <c r="I87" s="36">
        <f t="shared" si="3"/>
        <v>0</v>
      </c>
      <c r="J87" s="36"/>
      <c r="K87" s="36"/>
      <c r="L87" s="36"/>
    </row>
    <row r="88" spans="2:12" ht="15">
      <c r="B88" s="39"/>
      <c r="C88" s="39"/>
      <c r="D88" s="36" t="s">
        <v>67</v>
      </c>
      <c r="E88" s="71"/>
      <c r="F88" s="36"/>
      <c r="G88" s="37">
        <f t="shared" si="2"/>
        <v>0</v>
      </c>
      <c r="H88" s="36"/>
      <c r="I88" s="36">
        <f t="shared" si="3"/>
        <v>0</v>
      </c>
      <c r="J88" s="36"/>
      <c r="K88" s="36"/>
      <c r="L88" s="36"/>
    </row>
    <row r="89" spans="2:12" ht="15">
      <c r="B89" s="39"/>
      <c r="C89" s="39"/>
      <c r="D89" s="36" t="s">
        <v>67</v>
      </c>
      <c r="E89" s="71"/>
      <c r="F89" s="36"/>
      <c r="G89" s="37">
        <f t="shared" si="2"/>
        <v>0</v>
      </c>
      <c r="H89" s="36"/>
      <c r="I89" s="36">
        <f t="shared" si="3"/>
        <v>0</v>
      </c>
      <c r="J89" s="36"/>
      <c r="K89" s="36"/>
      <c r="L89" s="36"/>
    </row>
    <row r="90" spans="2:12" ht="15">
      <c r="B90" s="39"/>
      <c r="C90" s="39"/>
      <c r="D90" s="36" t="s">
        <v>67</v>
      </c>
      <c r="E90" s="71"/>
      <c r="F90" s="36"/>
      <c r="G90" s="37">
        <f t="shared" si="2"/>
        <v>0</v>
      </c>
      <c r="H90" s="36"/>
      <c r="I90" s="36">
        <f t="shared" si="3"/>
        <v>0</v>
      </c>
      <c r="J90" s="36"/>
      <c r="K90" s="36"/>
      <c r="L90" s="36"/>
    </row>
    <row r="91" spans="2:12" ht="15">
      <c r="B91" s="39"/>
      <c r="C91" s="39"/>
      <c r="D91" s="36" t="s">
        <v>67</v>
      </c>
      <c r="E91" s="71"/>
      <c r="F91" s="36"/>
      <c r="G91" s="37">
        <f t="shared" si="2"/>
        <v>0</v>
      </c>
      <c r="H91" s="36"/>
      <c r="I91" s="36">
        <f t="shared" si="3"/>
        <v>0</v>
      </c>
      <c r="J91" s="36"/>
      <c r="K91" s="36"/>
      <c r="L91" s="36"/>
    </row>
    <row r="92" spans="2:12" ht="15">
      <c r="B92" s="39"/>
      <c r="C92" s="39"/>
      <c r="D92" s="36" t="s">
        <v>67</v>
      </c>
      <c r="E92" s="71"/>
      <c r="F92" s="36"/>
      <c r="G92" s="37">
        <f t="shared" si="2"/>
        <v>0</v>
      </c>
      <c r="H92" s="36"/>
      <c r="I92" s="36">
        <f t="shared" si="3"/>
        <v>0</v>
      </c>
      <c r="J92" s="36"/>
      <c r="K92" s="36"/>
      <c r="L92" s="36"/>
    </row>
    <row r="93" spans="2:12" ht="15">
      <c r="B93" s="39"/>
      <c r="C93" s="39"/>
      <c r="D93" s="36" t="s">
        <v>67</v>
      </c>
      <c r="E93" s="71"/>
      <c r="F93" s="36"/>
      <c r="G93" s="37">
        <f t="shared" si="2"/>
        <v>0</v>
      </c>
      <c r="H93" s="36"/>
      <c r="I93" s="36">
        <f t="shared" si="3"/>
        <v>0</v>
      </c>
      <c r="J93" s="36"/>
      <c r="K93" s="36"/>
      <c r="L93" s="36"/>
    </row>
    <row r="94" spans="2:12" ht="15">
      <c r="B94" s="39"/>
      <c r="C94" s="39"/>
      <c r="D94" s="36" t="s">
        <v>67</v>
      </c>
      <c r="E94" s="71"/>
      <c r="F94" s="36"/>
      <c r="G94" s="37">
        <f t="shared" si="2"/>
        <v>0</v>
      </c>
      <c r="H94" s="36"/>
      <c r="I94" s="36">
        <f t="shared" si="3"/>
        <v>0</v>
      </c>
      <c r="J94" s="36"/>
      <c r="K94" s="36"/>
      <c r="L94" s="36"/>
    </row>
    <row r="95" spans="2:12" ht="15">
      <c r="B95" s="39"/>
      <c r="C95" s="39"/>
      <c r="D95" s="36" t="s">
        <v>67</v>
      </c>
      <c r="E95" s="71"/>
      <c r="F95" s="36"/>
      <c r="G95" s="37">
        <f t="shared" si="2"/>
        <v>0</v>
      </c>
      <c r="H95" s="36"/>
      <c r="I95" s="36">
        <f t="shared" si="3"/>
        <v>0</v>
      </c>
      <c r="J95" s="36"/>
      <c r="K95" s="36"/>
      <c r="L95" s="36"/>
    </row>
    <row r="96" spans="2:12" ht="15">
      <c r="B96" s="39"/>
      <c r="C96" s="39"/>
      <c r="D96" s="36" t="s">
        <v>67</v>
      </c>
      <c r="E96" s="71"/>
      <c r="F96" s="36"/>
      <c r="G96" s="37">
        <f t="shared" si="2"/>
        <v>0</v>
      </c>
      <c r="H96" s="36"/>
      <c r="I96" s="36">
        <f t="shared" si="3"/>
        <v>0</v>
      </c>
      <c r="J96" s="36"/>
      <c r="K96" s="36"/>
      <c r="L96" s="36"/>
    </row>
    <row r="97" spans="2:12" ht="15">
      <c r="B97" s="39"/>
      <c r="C97" s="39"/>
      <c r="D97" s="36" t="s">
        <v>67</v>
      </c>
      <c r="E97" s="71"/>
      <c r="F97" s="36"/>
      <c r="G97" s="37">
        <f t="shared" si="2"/>
        <v>0</v>
      </c>
      <c r="H97" s="36"/>
      <c r="I97" s="36">
        <f t="shared" si="3"/>
        <v>0</v>
      </c>
      <c r="J97" s="36"/>
      <c r="K97" s="36"/>
      <c r="L97" s="36"/>
    </row>
    <row r="98" spans="2:12" ht="15">
      <c r="B98" s="39"/>
      <c r="C98" s="39"/>
      <c r="D98" s="36" t="s">
        <v>67</v>
      </c>
      <c r="E98" s="71"/>
      <c r="F98" s="36"/>
      <c r="G98" s="37">
        <f t="shared" si="2"/>
        <v>0</v>
      </c>
      <c r="H98" s="36"/>
      <c r="I98" s="36">
        <f t="shared" si="3"/>
        <v>0</v>
      </c>
      <c r="J98" s="36"/>
      <c r="K98" s="36"/>
      <c r="L98" s="36"/>
    </row>
    <row r="99" spans="2:12" ht="15">
      <c r="B99" s="39"/>
      <c r="C99" s="39"/>
      <c r="D99" s="36" t="s">
        <v>67</v>
      </c>
      <c r="E99" s="71"/>
      <c r="F99" s="36"/>
      <c r="G99" s="37">
        <f t="shared" si="2"/>
        <v>0</v>
      </c>
      <c r="H99" s="36"/>
      <c r="I99" s="36">
        <f t="shared" si="3"/>
        <v>0</v>
      </c>
      <c r="J99" s="36"/>
      <c r="K99" s="36"/>
      <c r="L99" s="36"/>
    </row>
    <row r="100" spans="2:12" ht="15">
      <c r="B100" s="39"/>
      <c r="C100" s="39"/>
      <c r="D100" s="36" t="s">
        <v>67</v>
      </c>
      <c r="E100" s="71"/>
      <c r="F100" s="36"/>
      <c r="G100" s="37">
        <f t="shared" si="2"/>
        <v>0</v>
      </c>
      <c r="H100" s="36"/>
      <c r="I100" s="36">
        <f t="shared" si="3"/>
        <v>0</v>
      </c>
      <c r="J100" s="36"/>
      <c r="K100" s="36"/>
      <c r="L100" s="36"/>
    </row>
    <row r="101" spans="2:12" ht="15">
      <c r="B101" s="39"/>
      <c r="C101" s="39"/>
      <c r="D101" s="36" t="s">
        <v>67</v>
      </c>
      <c r="E101" s="71"/>
      <c r="F101" s="36"/>
      <c r="G101" s="37">
        <f t="shared" si="2"/>
        <v>0</v>
      </c>
      <c r="H101" s="36"/>
      <c r="I101" s="36">
        <f t="shared" si="3"/>
        <v>0</v>
      </c>
      <c r="J101" s="36"/>
      <c r="K101" s="36"/>
      <c r="L101" s="36"/>
    </row>
    <row r="102" spans="2:12" ht="15">
      <c r="B102" s="39"/>
      <c r="C102" s="39"/>
      <c r="D102" s="36" t="s">
        <v>67</v>
      </c>
      <c r="E102" s="71"/>
      <c r="F102" s="36"/>
      <c r="G102" s="37">
        <f t="shared" si="2"/>
        <v>0</v>
      </c>
      <c r="H102" s="36"/>
      <c r="I102" s="36">
        <f t="shared" si="3"/>
        <v>0</v>
      </c>
      <c r="J102" s="36"/>
      <c r="K102" s="36"/>
      <c r="L102" s="36"/>
    </row>
    <row r="103" spans="2:12" ht="15">
      <c r="B103" s="39"/>
      <c r="C103" s="39"/>
      <c r="D103" s="36" t="s">
        <v>67</v>
      </c>
      <c r="E103" s="71"/>
      <c r="F103" s="36"/>
      <c r="G103" s="37">
        <f t="shared" si="2"/>
        <v>0</v>
      </c>
      <c r="H103" s="36"/>
      <c r="I103" s="36">
        <f t="shared" si="3"/>
        <v>0</v>
      </c>
      <c r="J103" s="36"/>
      <c r="K103" s="36"/>
      <c r="L103" s="36"/>
    </row>
    <row r="104" spans="2:12" ht="15">
      <c r="B104" s="39"/>
      <c r="C104" s="39"/>
      <c r="D104" s="36" t="s">
        <v>67</v>
      </c>
      <c r="E104" s="71"/>
      <c r="F104" s="36"/>
      <c r="G104" s="37">
        <f t="shared" si="2"/>
        <v>0</v>
      </c>
      <c r="H104" s="36"/>
      <c r="I104" s="36">
        <f t="shared" si="3"/>
        <v>0</v>
      </c>
      <c r="J104" s="36"/>
      <c r="K104" s="36"/>
      <c r="L104" s="36"/>
    </row>
    <row r="105" spans="2:12" ht="15">
      <c r="B105" s="45"/>
      <c r="C105" s="45"/>
      <c r="D105" s="36" t="s">
        <v>67</v>
      </c>
      <c r="E105" s="71"/>
      <c r="F105" s="36"/>
      <c r="G105" s="37">
        <f t="shared" si="2"/>
        <v>0</v>
      </c>
      <c r="H105" s="36"/>
      <c r="I105" s="36">
        <f t="shared" si="3"/>
        <v>0</v>
      </c>
      <c r="J105" s="36"/>
      <c r="K105" s="36"/>
      <c r="L105" s="36"/>
    </row>
    <row r="106" spans="2:12" ht="15">
      <c r="B106" s="45"/>
      <c r="C106" s="45"/>
      <c r="D106" s="36" t="s">
        <v>67</v>
      </c>
      <c r="E106" s="71"/>
      <c r="F106" s="36"/>
      <c r="G106" s="37">
        <f t="shared" si="2"/>
        <v>0</v>
      </c>
      <c r="I106" s="36">
        <f t="shared" si="3"/>
        <v>0</v>
      </c>
      <c r="J106" s="36"/>
      <c r="K106" s="36"/>
      <c r="L106" s="36"/>
    </row>
    <row r="107" spans="2:12" ht="15">
      <c r="B107" s="45"/>
      <c r="C107" s="45"/>
      <c r="D107" s="36" t="s">
        <v>67</v>
      </c>
      <c r="E107" s="71"/>
      <c r="F107" s="36"/>
      <c r="G107" s="37">
        <f t="shared" si="2"/>
        <v>0</v>
      </c>
      <c r="I107" s="36">
        <f t="shared" si="3"/>
        <v>0</v>
      </c>
      <c r="J107" s="36"/>
      <c r="K107" s="36"/>
      <c r="L107" s="36"/>
    </row>
    <row r="108" spans="2:12" ht="15">
      <c r="B108" s="45"/>
      <c r="C108" s="45"/>
      <c r="D108" s="36" t="s">
        <v>67</v>
      </c>
      <c r="E108" s="71"/>
      <c r="F108" s="36"/>
      <c r="G108" s="37">
        <f t="shared" si="2"/>
        <v>0</v>
      </c>
      <c r="I108" s="36">
        <f t="shared" si="3"/>
        <v>0</v>
      </c>
      <c r="J108" s="36"/>
      <c r="K108" s="36"/>
      <c r="L108" s="36"/>
    </row>
    <row r="109" spans="2:12" ht="15">
      <c r="B109" s="39"/>
      <c r="C109" s="39"/>
      <c r="D109" s="36" t="s">
        <v>67</v>
      </c>
      <c r="E109" s="71"/>
      <c r="F109" s="36"/>
      <c r="G109" s="37">
        <f t="shared" si="2"/>
        <v>0</v>
      </c>
      <c r="I109" s="36">
        <f t="shared" si="3"/>
        <v>0</v>
      </c>
      <c r="J109" s="36"/>
      <c r="K109" s="36"/>
      <c r="L109" s="36"/>
    </row>
    <row r="110" spans="2:12" ht="15">
      <c r="B110" s="39"/>
      <c r="C110" s="39"/>
      <c r="D110" s="36" t="s">
        <v>67</v>
      </c>
      <c r="E110" s="71"/>
      <c r="F110" s="36"/>
      <c r="G110" s="37">
        <f t="shared" si="2"/>
        <v>0</v>
      </c>
      <c r="I110" s="36">
        <f t="shared" si="3"/>
        <v>0</v>
      </c>
      <c r="J110" s="36"/>
      <c r="K110" s="36"/>
      <c r="L110" s="36"/>
    </row>
    <row r="111" spans="2:12" ht="15">
      <c r="B111" s="39"/>
      <c r="C111" s="39"/>
      <c r="D111" s="36" t="s">
        <v>67</v>
      </c>
      <c r="E111" s="71"/>
      <c r="F111" s="36"/>
      <c r="G111" s="37">
        <f t="shared" si="2"/>
        <v>0</v>
      </c>
      <c r="I111" s="36">
        <f t="shared" si="3"/>
        <v>0</v>
      </c>
      <c r="J111" s="36"/>
      <c r="K111" s="36"/>
      <c r="L111" s="36"/>
    </row>
    <row r="112" spans="2:12" ht="15">
      <c r="B112" s="39"/>
      <c r="C112" s="39"/>
      <c r="D112" s="36" t="s">
        <v>67</v>
      </c>
      <c r="E112" s="71"/>
      <c r="F112" s="36"/>
      <c r="G112" s="37">
        <f t="shared" si="2"/>
        <v>0</v>
      </c>
      <c r="I112" s="36">
        <f t="shared" si="3"/>
        <v>0</v>
      </c>
      <c r="J112" s="36"/>
      <c r="K112" s="36"/>
      <c r="L112" s="36"/>
    </row>
    <row r="113" spans="2:12" ht="15">
      <c r="B113" s="39"/>
      <c r="C113" s="39"/>
      <c r="D113" s="36" t="s">
        <v>67</v>
      </c>
      <c r="E113" s="71"/>
      <c r="F113" s="36"/>
      <c r="G113" s="37">
        <f t="shared" si="2"/>
        <v>0</v>
      </c>
      <c r="I113" s="36">
        <f t="shared" si="3"/>
        <v>0</v>
      </c>
      <c r="J113" s="36"/>
      <c r="K113" s="36"/>
      <c r="L113" s="36"/>
    </row>
    <row r="114" spans="2:12" ht="15">
      <c r="B114" s="39"/>
      <c r="C114" s="39"/>
      <c r="D114" s="36" t="s">
        <v>67</v>
      </c>
      <c r="E114" s="71"/>
      <c r="F114" s="36"/>
      <c r="G114" s="37">
        <f t="shared" si="2"/>
        <v>0</v>
      </c>
      <c r="I114" s="36">
        <f t="shared" si="3"/>
        <v>0</v>
      </c>
      <c r="J114" s="36"/>
      <c r="K114" s="36"/>
      <c r="L114" s="36"/>
    </row>
    <row r="115" spans="2:12" ht="15">
      <c r="B115" s="39"/>
      <c r="C115" s="39"/>
      <c r="D115" s="36" t="s">
        <v>67</v>
      </c>
      <c r="E115" s="71"/>
      <c r="F115" s="36"/>
      <c r="G115" s="37">
        <f t="shared" si="2"/>
        <v>0</v>
      </c>
      <c r="I115" s="36">
        <f t="shared" si="3"/>
        <v>0</v>
      </c>
      <c r="J115" s="36"/>
      <c r="K115" s="36"/>
      <c r="L115" s="36"/>
    </row>
    <row r="116" spans="2:12" ht="15">
      <c r="B116" s="39"/>
      <c r="C116" s="39"/>
      <c r="D116" s="36" t="s">
        <v>67</v>
      </c>
      <c r="E116" s="71"/>
      <c r="F116" s="36"/>
      <c r="G116" s="37">
        <f t="shared" si="2"/>
        <v>0</v>
      </c>
      <c r="I116" s="36">
        <f t="shared" si="3"/>
        <v>0</v>
      </c>
      <c r="J116" s="36"/>
      <c r="K116" s="36"/>
      <c r="L116" s="36"/>
    </row>
    <row r="117" spans="2:12" ht="15">
      <c r="B117" s="39"/>
      <c r="C117" s="39"/>
      <c r="D117" s="36" t="s">
        <v>67</v>
      </c>
      <c r="E117" s="71"/>
      <c r="F117" s="36"/>
      <c r="G117" s="37">
        <f t="shared" si="2"/>
        <v>0</v>
      </c>
      <c r="I117" s="36">
        <f t="shared" si="3"/>
        <v>0</v>
      </c>
      <c r="J117" s="36"/>
      <c r="K117" s="36"/>
      <c r="L117" s="36"/>
    </row>
    <row r="118" spans="2:12" ht="15">
      <c r="B118" s="39"/>
      <c r="C118" s="39"/>
      <c r="D118" s="36" t="s">
        <v>67</v>
      </c>
      <c r="E118" s="71"/>
      <c r="F118" s="36"/>
      <c r="G118" s="37">
        <f t="shared" si="2"/>
        <v>0</v>
      </c>
      <c r="I118" s="36">
        <f t="shared" si="3"/>
        <v>0</v>
      </c>
      <c r="J118" s="36"/>
      <c r="K118" s="36"/>
      <c r="L118" s="36"/>
    </row>
    <row r="119" spans="2:12" ht="15">
      <c r="B119" s="39"/>
      <c r="C119" s="39"/>
      <c r="D119" s="36" t="s">
        <v>67</v>
      </c>
      <c r="E119" s="71"/>
      <c r="F119" s="36"/>
      <c r="G119" s="37">
        <f t="shared" si="2"/>
        <v>0</v>
      </c>
      <c r="I119" s="36">
        <f t="shared" si="3"/>
        <v>0</v>
      </c>
      <c r="J119" s="36"/>
      <c r="K119" s="36"/>
      <c r="L119" s="36"/>
    </row>
    <row r="120" spans="2:12" ht="15">
      <c r="B120" s="39"/>
      <c r="C120" s="39"/>
      <c r="D120" s="36" t="s">
        <v>67</v>
      </c>
      <c r="E120" s="71"/>
      <c r="F120" s="36"/>
      <c r="G120" s="37">
        <f t="shared" si="2"/>
        <v>0</v>
      </c>
      <c r="I120" s="36">
        <f t="shared" si="3"/>
        <v>0</v>
      </c>
      <c r="J120" s="36"/>
      <c r="K120" s="36"/>
      <c r="L120" s="36"/>
    </row>
    <row r="121" spans="2:12" ht="15">
      <c r="B121" s="39"/>
      <c r="C121" s="39"/>
      <c r="D121" s="36" t="s">
        <v>67</v>
      </c>
      <c r="E121" s="71"/>
      <c r="F121" s="36"/>
      <c r="G121" s="37">
        <f t="shared" si="2"/>
        <v>0</v>
      </c>
      <c r="I121" s="36">
        <f t="shared" si="3"/>
        <v>0</v>
      </c>
      <c r="J121" s="36"/>
      <c r="K121" s="36"/>
      <c r="L121" s="36"/>
    </row>
    <row r="122" spans="2:12" ht="15">
      <c r="B122" s="39"/>
      <c r="C122" s="39"/>
      <c r="D122" s="36" t="s">
        <v>67</v>
      </c>
      <c r="E122" s="71"/>
      <c r="F122" s="36"/>
      <c r="G122" s="37">
        <f t="shared" si="2"/>
        <v>0</v>
      </c>
      <c r="I122" s="36">
        <f t="shared" si="3"/>
        <v>0</v>
      </c>
      <c r="J122" s="36"/>
      <c r="K122" s="36"/>
      <c r="L122" s="36"/>
    </row>
    <row r="123" spans="2:12" ht="15">
      <c r="B123" s="39"/>
      <c r="C123" s="39"/>
      <c r="D123" s="36" t="s">
        <v>67</v>
      </c>
      <c r="E123" s="71"/>
      <c r="F123" s="36"/>
      <c r="G123" s="37">
        <f t="shared" si="2"/>
        <v>0</v>
      </c>
      <c r="I123" s="36">
        <f t="shared" si="3"/>
        <v>0</v>
      </c>
      <c r="J123" s="36"/>
      <c r="K123" s="36"/>
      <c r="L123" s="36"/>
    </row>
    <row r="124" spans="2:12" ht="15">
      <c r="B124" s="39"/>
      <c r="C124" s="39"/>
      <c r="D124" s="36" t="s">
        <v>67</v>
      </c>
      <c r="E124" s="71"/>
      <c r="F124" s="36"/>
      <c r="G124" s="37">
        <f t="shared" si="2"/>
        <v>0</v>
      </c>
      <c r="I124" s="36">
        <f t="shared" si="3"/>
        <v>0</v>
      </c>
      <c r="J124" s="36"/>
      <c r="K124" s="36"/>
      <c r="L124" s="36"/>
    </row>
    <row r="125" spans="2:12" ht="15">
      <c r="B125" s="39"/>
      <c r="C125" s="39"/>
      <c r="D125" s="36" t="s">
        <v>67</v>
      </c>
      <c r="E125" s="71"/>
      <c r="F125" s="36"/>
      <c r="G125" s="37">
        <f t="shared" si="2"/>
        <v>0</v>
      </c>
      <c r="I125" s="36">
        <f t="shared" si="3"/>
        <v>0</v>
      </c>
      <c r="J125" s="36"/>
      <c r="K125" s="36"/>
      <c r="L125" s="36"/>
    </row>
    <row r="126" spans="2:12" ht="15">
      <c r="B126" s="39"/>
      <c r="C126" s="39"/>
      <c r="D126" s="36" t="s">
        <v>67</v>
      </c>
      <c r="E126" s="71"/>
      <c r="F126" s="36"/>
      <c r="G126" s="37">
        <f t="shared" si="2"/>
        <v>0</v>
      </c>
      <c r="I126" s="36">
        <f t="shared" si="3"/>
        <v>0</v>
      </c>
      <c r="J126" s="36"/>
      <c r="K126" s="36"/>
      <c r="L126" s="36"/>
    </row>
    <row r="127" spans="2:12" ht="15">
      <c r="B127" s="39"/>
      <c r="C127" s="39"/>
      <c r="D127" s="36" t="s">
        <v>67</v>
      </c>
      <c r="E127" s="71"/>
      <c r="F127" s="36"/>
      <c r="G127" s="37">
        <f t="shared" si="2"/>
        <v>0</v>
      </c>
      <c r="I127" s="36">
        <f t="shared" si="3"/>
        <v>0</v>
      </c>
      <c r="J127" s="36"/>
      <c r="K127" s="36"/>
      <c r="L127" s="36"/>
    </row>
    <row r="128" spans="2:12" ht="15">
      <c r="B128" s="39"/>
      <c r="C128" s="39"/>
      <c r="D128" s="36" t="s">
        <v>67</v>
      </c>
      <c r="E128" s="71"/>
      <c r="F128" s="36"/>
      <c r="G128" s="37">
        <f t="shared" si="2"/>
        <v>0</v>
      </c>
      <c r="I128" s="36">
        <f t="shared" si="3"/>
        <v>0</v>
      </c>
      <c r="J128" s="36"/>
      <c r="K128" s="36"/>
      <c r="L128" s="36"/>
    </row>
    <row r="129" spans="2:12" ht="15">
      <c r="B129" s="39"/>
      <c r="C129" s="39"/>
      <c r="D129" s="36" t="s">
        <v>67</v>
      </c>
      <c r="E129" s="71"/>
      <c r="F129" s="36"/>
      <c r="G129" s="37">
        <f t="shared" si="2"/>
        <v>0</v>
      </c>
      <c r="I129" s="36">
        <f t="shared" si="3"/>
        <v>0</v>
      </c>
      <c r="J129" s="36"/>
      <c r="K129" s="36"/>
      <c r="L129" s="36"/>
    </row>
    <row r="130" spans="2:12" ht="15">
      <c r="B130" s="39"/>
      <c r="C130" s="39"/>
      <c r="D130" s="36" t="s">
        <v>67</v>
      </c>
      <c r="E130" s="71"/>
      <c r="F130" s="36"/>
      <c r="G130" s="37">
        <f t="shared" si="2"/>
        <v>0</v>
      </c>
      <c r="I130" s="36">
        <f t="shared" si="3"/>
        <v>0</v>
      </c>
      <c r="J130" s="36"/>
      <c r="K130" s="36"/>
      <c r="L130" s="36"/>
    </row>
    <row r="131" spans="2:12" ht="15">
      <c r="B131" s="39"/>
      <c r="C131" s="39"/>
      <c r="D131" s="36" t="s">
        <v>67</v>
      </c>
      <c r="E131" s="71"/>
      <c r="F131" s="36"/>
      <c r="G131" s="37">
        <f t="shared" si="2"/>
        <v>0</v>
      </c>
      <c r="I131" s="36">
        <f t="shared" si="3"/>
        <v>0</v>
      </c>
      <c r="J131" s="36"/>
      <c r="K131" s="36"/>
      <c r="L131" s="36"/>
    </row>
    <row r="132" spans="2:12" ht="15">
      <c r="B132" s="39"/>
      <c r="C132" s="39"/>
      <c r="D132" s="36" t="s">
        <v>67</v>
      </c>
      <c r="E132" s="71"/>
      <c r="F132" s="36"/>
      <c r="G132" s="37">
        <f t="shared" si="2"/>
        <v>0</v>
      </c>
      <c r="I132" s="36">
        <f t="shared" si="3"/>
        <v>0</v>
      </c>
      <c r="J132" s="36"/>
      <c r="K132" s="36"/>
      <c r="L132" s="36"/>
    </row>
    <row r="133" spans="2:12" ht="15">
      <c r="B133" s="39"/>
      <c r="C133" s="39"/>
      <c r="D133" s="36" t="s">
        <v>67</v>
      </c>
      <c r="E133" s="71"/>
      <c r="F133" s="36"/>
      <c r="G133" s="37">
        <f t="shared" si="2"/>
        <v>0</v>
      </c>
      <c r="I133" s="36">
        <f t="shared" si="3"/>
        <v>0</v>
      </c>
      <c r="J133" s="36"/>
      <c r="K133" s="36"/>
      <c r="L133" s="36"/>
    </row>
    <row r="134" spans="2:12" ht="15">
      <c r="B134" s="39"/>
      <c r="C134" s="39"/>
      <c r="D134" s="36" t="s">
        <v>67</v>
      </c>
      <c r="E134" s="71"/>
      <c r="F134" s="36"/>
      <c r="G134" s="37">
        <f t="shared" si="2"/>
        <v>0</v>
      </c>
      <c r="I134" s="36">
        <f t="shared" si="3"/>
        <v>0</v>
      </c>
      <c r="J134" s="36"/>
      <c r="K134" s="36"/>
      <c r="L134" s="36"/>
    </row>
    <row r="135" spans="2:12" ht="15">
      <c r="B135" s="39"/>
      <c r="C135" s="39"/>
      <c r="D135" s="36" t="s">
        <v>67</v>
      </c>
      <c r="E135" s="71"/>
      <c r="F135" s="36"/>
      <c r="G135" s="37">
        <f t="shared" si="2"/>
        <v>0</v>
      </c>
      <c r="I135" s="36">
        <f t="shared" si="3"/>
        <v>0</v>
      </c>
      <c r="J135" s="36"/>
      <c r="K135" s="36"/>
      <c r="L135" s="36"/>
    </row>
    <row r="136" spans="2:12" ht="15">
      <c r="B136" s="39"/>
      <c r="C136" s="39"/>
      <c r="D136" s="36" t="s">
        <v>67</v>
      </c>
      <c r="E136" s="71"/>
      <c r="F136" s="36"/>
      <c r="G136" s="37">
        <f aca="true" t="shared" si="4" ref="G136:G199">IF(G$6=1,H136,IF(G$6=2,I136,IF(G$6=3,J136,IF(G$6=4,K136,))))</f>
        <v>0</v>
      </c>
      <c r="I136" s="36">
        <f aca="true" t="shared" si="5" ref="I136:I199">ROUNDUP((L136/20),0)</f>
        <v>0</v>
      </c>
      <c r="J136" s="36"/>
      <c r="K136" s="36"/>
      <c r="L136" s="36"/>
    </row>
    <row r="137" spans="2:12" ht="15">
      <c r="B137" s="39"/>
      <c r="C137" s="39"/>
      <c r="D137" s="36" t="s">
        <v>67</v>
      </c>
      <c r="E137" s="71"/>
      <c r="F137" s="36"/>
      <c r="G137" s="37">
        <f t="shared" si="4"/>
        <v>0</v>
      </c>
      <c r="I137" s="36">
        <f t="shared" si="5"/>
        <v>0</v>
      </c>
      <c r="J137" s="36"/>
      <c r="K137" s="36"/>
      <c r="L137" s="36"/>
    </row>
    <row r="138" spans="2:12" ht="15">
      <c r="B138" s="39"/>
      <c r="C138" s="39"/>
      <c r="D138" s="36" t="s">
        <v>67</v>
      </c>
      <c r="E138" s="71"/>
      <c r="F138" s="36"/>
      <c r="G138" s="37">
        <f t="shared" si="4"/>
        <v>0</v>
      </c>
      <c r="I138" s="36">
        <f t="shared" si="5"/>
        <v>0</v>
      </c>
      <c r="J138" s="36"/>
      <c r="K138" s="36"/>
      <c r="L138" s="36"/>
    </row>
    <row r="139" spans="2:12" ht="15">
      <c r="B139" s="39"/>
      <c r="C139" s="39"/>
      <c r="D139" s="36" t="s">
        <v>67</v>
      </c>
      <c r="E139" s="71"/>
      <c r="F139" s="36"/>
      <c r="G139" s="37">
        <f t="shared" si="4"/>
        <v>0</v>
      </c>
      <c r="I139" s="36">
        <f t="shared" si="5"/>
        <v>0</v>
      </c>
      <c r="J139" s="36"/>
      <c r="K139" s="36"/>
      <c r="L139" s="36"/>
    </row>
    <row r="140" spans="2:12" ht="15">
      <c r="B140" s="39"/>
      <c r="C140" s="39"/>
      <c r="D140" s="36" t="s">
        <v>67</v>
      </c>
      <c r="E140" s="71"/>
      <c r="F140" s="36"/>
      <c r="G140" s="37">
        <f t="shared" si="4"/>
        <v>0</v>
      </c>
      <c r="I140" s="36">
        <f t="shared" si="5"/>
        <v>0</v>
      </c>
      <c r="J140" s="36"/>
      <c r="K140" s="36"/>
      <c r="L140" s="36"/>
    </row>
    <row r="141" spans="2:12" ht="15">
      <c r="B141" s="39"/>
      <c r="C141" s="39"/>
      <c r="D141" s="36" t="s">
        <v>67</v>
      </c>
      <c r="E141" s="71"/>
      <c r="F141" s="36"/>
      <c r="G141" s="37">
        <f t="shared" si="4"/>
        <v>0</v>
      </c>
      <c r="I141" s="36">
        <f t="shared" si="5"/>
        <v>0</v>
      </c>
      <c r="J141" s="36"/>
      <c r="K141" s="36"/>
      <c r="L141" s="36"/>
    </row>
    <row r="142" spans="2:12" ht="15">
      <c r="B142" s="39"/>
      <c r="C142" s="39"/>
      <c r="D142" s="36" t="s">
        <v>67</v>
      </c>
      <c r="E142" s="71"/>
      <c r="F142" s="36"/>
      <c r="G142" s="37">
        <f t="shared" si="4"/>
        <v>0</v>
      </c>
      <c r="I142" s="36">
        <f t="shared" si="5"/>
        <v>0</v>
      </c>
      <c r="J142" s="36"/>
      <c r="K142" s="36"/>
      <c r="L142" s="36"/>
    </row>
    <row r="143" spans="2:12" ht="15">
      <c r="B143" s="39"/>
      <c r="C143" s="39"/>
      <c r="D143" s="36" t="s">
        <v>67</v>
      </c>
      <c r="E143" s="71"/>
      <c r="F143" s="36"/>
      <c r="G143" s="37">
        <f t="shared" si="4"/>
        <v>0</v>
      </c>
      <c r="I143" s="36">
        <f t="shared" si="5"/>
        <v>0</v>
      </c>
      <c r="J143" s="36"/>
      <c r="K143" s="36"/>
      <c r="L143" s="36"/>
    </row>
    <row r="144" spans="2:12" ht="15">
      <c r="B144" s="39"/>
      <c r="C144" s="39"/>
      <c r="D144" s="36" t="s">
        <v>67</v>
      </c>
      <c r="E144" s="71"/>
      <c r="F144" s="36"/>
      <c r="G144" s="37">
        <f t="shared" si="4"/>
        <v>0</v>
      </c>
      <c r="I144" s="36">
        <f t="shared" si="5"/>
        <v>0</v>
      </c>
      <c r="J144" s="36"/>
      <c r="K144" s="36"/>
      <c r="L144" s="36"/>
    </row>
    <row r="145" spans="2:12" ht="15">
      <c r="B145" s="39"/>
      <c r="C145" s="39"/>
      <c r="D145" s="36" t="s">
        <v>67</v>
      </c>
      <c r="E145" s="71"/>
      <c r="F145" s="36"/>
      <c r="G145" s="37">
        <f t="shared" si="4"/>
        <v>0</v>
      </c>
      <c r="I145" s="36">
        <f t="shared" si="5"/>
        <v>0</v>
      </c>
      <c r="J145" s="36"/>
      <c r="K145" s="36"/>
      <c r="L145" s="36"/>
    </row>
    <row r="146" spans="2:12" ht="15">
      <c r="B146" s="39"/>
      <c r="C146" s="39"/>
      <c r="D146" s="36" t="s">
        <v>67</v>
      </c>
      <c r="E146" s="71"/>
      <c r="F146" s="36"/>
      <c r="G146" s="37">
        <f t="shared" si="4"/>
        <v>0</v>
      </c>
      <c r="I146" s="36">
        <f t="shared" si="5"/>
        <v>0</v>
      </c>
      <c r="J146" s="36"/>
      <c r="K146" s="36"/>
      <c r="L146" s="36"/>
    </row>
    <row r="147" spans="2:12" ht="15">
      <c r="B147" s="39"/>
      <c r="C147" s="39"/>
      <c r="D147" s="36" t="s">
        <v>67</v>
      </c>
      <c r="E147" s="71"/>
      <c r="F147" s="36"/>
      <c r="G147" s="37">
        <f t="shared" si="4"/>
        <v>0</v>
      </c>
      <c r="I147" s="36">
        <f t="shared" si="5"/>
        <v>0</v>
      </c>
      <c r="J147" s="36"/>
      <c r="K147" s="36"/>
      <c r="L147" s="36"/>
    </row>
    <row r="148" spans="2:12" ht="15">
      <c r="B148" s="39"/>
      <c r="C148" s="39"/>
      <c r="D148" s="36" t="s">
        <v>67</v>
      </c>
      <c r="E148" s="71"/>
      <c r="F148" s="36"/>
      <c r="G148" s="37">
        <f t="shared" si="4"/>
        <v>0</v>
      </c>
      <c r="I148" s="36">
        <f t="shared" si="5"/>
        <v>0</v>
      </c>
      <c r="J148" s="36"/>
      <c r="K148" s="36"/>
      <c r="L148" s="36"/>
    </row>
    <row r="149" spans="2:12" ht="15">
      <c r="B149" s="39"/>
      <c r="C149" s="39"/>
      <c r="D149" s="36" t="s">
        <v>67</v>
      </c>
      <c r="E149" s="71"/>
      <c r="F149" s="36"/>
      <c r="G149" s="37">
        <f t="shared" si="4"/>
        <v>0</v>
      </c>
      <c r="I149" s="36">
        <f t="shared" si="5"/>
        <v>0</v>
      </c>
      <c r="J149" s="36"/>
      <c r="K149" s="36"/>
      <c r="L149" s="36"/>
    </row>
    <row r="150" spans="2:12" ht="15">
      <c r="B150" s="39"/>
      <c r="C150" s="39"/>
      <c r="D150" s="36" t="s">
        <v>67</v>
      </c>
      <c r="E150" s="71"/>
      <c r="F150" s="36"/>
      <c r="G150" s="37">
        <f t="shared" si="4"/>
        <v>0</v>
      </c>
      <c r="I150" s="36">
        <f t="shared" si="5"/>
        <v>0</v>
      </c>
      <c r="J150" s="36"/>
      <c r="K150" s="36"/>
      <c r="L150" s="36"/>
    </row>
    <row r="151" spans="2:12" ht="15">
      <c r="B151" s="39"/>
      <c r="C151" s="39"/>
      <c r="D151" s="36" t="s">
        <v>67</v>
      </c>
      <c r="E151" s="71"/>
      <c r="F151" s="36"/>
      <c r="G151" s="37">
        <f t="shared" si="4"/>
        <v>0</v>
      </c>
      <c r="I151" s="36">
        <f t="shared" si="5"/>
        <v>0</v>
      </c>
      <c r="J151" s="36"/>
      <c r="K151" s="36"/>
      <c r="L151" s="36"/>
    </row>
    <row r="152" spans="2:12" ht="15">
      <c r="B152" s="39"/>
      <c r="C152" s="39"/>
      <c r="D152" s="36" t="s">
        <v>67</v>
      </c>
      <c r="E152" s="71"/>
      <c r="F152" s="36"/>
      <c r="G152" s="37">
        <f t="shared" si="4"/>
        <v>0</v>
      </c>
      <c r="I152" s="36">
        <f t="shared" si="5"/>
        <v>0</v>
      </c>
      <c r="J152" s="36"/>
      <c r="K152" s="36"/>
      <c r="L152" s="36"/>
    </row>
    <row r="153" spans="2:12" ht="15">
      <c r="B153" s="39"/>
      <c r="C153" s="39"/>
      <c r="D153" s="36" t="s">
        <v>67</v>
      </c>
      <c r="E153" s="71"/>
      <c r="F153" s="36"/>
      <c r="G153" s="37">
        <f t="shared" si="4"/>
        <v>0</v>
      </c>
      <c r="I153" s="36">
        <f t="shared" si="5"/>
        <v>0</v>
      </c>
      <c r="J153" s="36"/>
      <c r="K153" s="36"/>
      <c r="L153" s="36"/>
    </row>
    <row r="154" spans="2:12" ht="15">
      <c r="B154" s="39"/>
      <c r="C154" s="39"/>
      <c r="D154" s="36" t="s">
        <v>67</v>
      </c>
      <c r="E154" s="71"/>
      <c r="F154" s="36"/>
      <c r="G154" s="37">
        <f t="shared" si="4"/>
        <v>0</v>
      </c>
      <c r="I154" s="36">
        <f t="shared" si="5"/>
        <v>0</v>
      </c>
      <c r="J154" s="36"/>
      <c r="K154" s="36"/>
      <c r="L154" s="36"/>
    </row>
    <row r="155" spans="2:12" ht="15">
      <c r="B155" s="39"/>
      <c r="C155" s="39"/>
      <c r="D155" s="36" t="s">
        <v>67</v>
      </c>
      <c r="E155" s="71"/>
      <c r="F155" s="36"/>
      <c r="G155" s="37">
        <f t="shared" si="4"/>
        <v>0</v>
      </c>
      <c r="I155" s="36">
        <f t="shared" si="5"/>
        <v>0</v>
      </c>
      <c r="J155" s="36"/>
      <c r="K155" s="36"/>
      <c r="L155" s="36"/>
    </row>
    <row r="156" spans="2:12" ht="15">
      <c r="B156" s="39"/>
      <c r="C156" s="39"/>
      <c r="D156" s="36" t="s">
        <v>67</v>
      </c>
      <c r="E156" s="71"/>
      <c r="F156" s="36"/>
      <c r="G156" s="37">
        <f t="shared" si="4"/>
        <v>0</v>
      </c>
      <c r="I156" s="36">
        <f t="shared" si="5"/>
        <v>0</v>
      </c>
      <c r="J156" s="36"/>
      <c r="K156" s="36"/>
      <c r="L156" s="36"/>
    </row>
    <row r="157" spans="2:12" ht="15">
      <c r="B157" s="39"/>
      <c r="C157" s="39"/>
      <c r="D157" s="36" t="s">
        <v>67</v>
      </c>
      <c r="E157" s="71"/>
      <c r="F157" s="36"/>
      <c r="G157" s="37">
        <f t="shared" si="4"/>
        <v>0</v>
      </c>
      <c r="I157" s="36">
        <f t="shared" si="5"/>
        <v>0</v>
      </c>
      <c r="J157" s="36"/>
      <c r="K157" s="36"/>
      <c r="L157" s="36"/>
    </row>
    <row r="158" spans="2:12" ht="15">
      <c r="B158" s="39"/>
      <c r="C158" s="39"/>
      <c r="D158" s="36" t="s">
        <v>67</v>
      </c>
      <c r="E158" s="71"/>
      <c r="F158" s="36"/>
      <c r="G158" s="37">
        <f t="shared" si="4"/>
        <v>0</v>
      </c>
      <c r="I158" s="36">
        <f t="shared" si="5"/>
        <v>0</v>
      </c>
      <c r="J158" s="36"/>
      <c r="K158" s="36"/>
      <c r="L158" s="36"/>
    </row>
    <row r="159" spans="2:12" ht="15">
      <c r="B159" s="39"/>
      <c r="C159" s="39"/>
      <c r="D159" s="36" t="s">
        <v>67</v>
      </c>
      <c r="E159" s="71"/>
      <c r="F159" s="36"/>
      <c r="G159" s="37">
        <f t="shared" si="4"/>
        <v>0</v>
      </c>
      <c r="I159" s="36">
        <f t="shared" si="5"/>
        <v>0</v>
      </c>
      <c r="J159" s="36"/>
      <c r="K159" s="36"/>
      <c r="L159" s="36"/>
    </row>
    <row r="160" spans="2:12" ht="15">
      <c r="B160" s="39"/>
      <c r="C160" s="39"/>
      <c r="D160" s="36" t="s">
        <v>67</v>
      </c>
      <c r="E160" s="71"/>
      <c r="F160" s="36"/>
      <c r="G160" s="37">
        <f t="shared" si="4"/>
        <v>0</v>
      </c>
      <c r="I160" s="36">
        <f t="shared" si="5"/>
        <v>0</v>
      </c>
      <c r="J160" s="36"/>
      <c r="K160" s="36"/>
      <c r="L160" s="36"/>
    </row>
    <row r="161" spans="2:12" ht="15">
      <c r="B161" s="39"/>
      <c r="C161" s="39"/>
      <c r="D161" s="36" t="s">
        <v>67</v>
      </c>
      <c r="E161" s="71"/>
      <c r="F161" s="36"/>
      <c r="G161" s="37">
        <f t="shared" si="4"/>
        <v>0</v>
      </c>
      <c r="I161" s="36">
        <f t="shared" si="5"/>
        <v>0</v>
      </c>
      <c r="J161" s="36"/>
      <c r="K161" s="36"/>
      <c r="L161" s="36"/>
    </row>
    <row r="162" spans="2:12" ht="15">
      <c r="B162" s="39"/>
      <c r="C162" s="39"/>
      <c r="D162" s="36" t="s">
        <v>67</v>
      </c>
      <c r="E162" s="71"/>
      <c r="F162" s="36"/>
      <c r="G162" s="37">
        <f t="shared" si="4"/>
        <v>0</v>
      </c>
      <c r="I162" s="36">
        <f t="shared" si="5"/>
        <v>0</v>
      </c>
      <c r="J162" s="36"/>
      <c r="K162" s="36"/>
      <c r="L162" s="36"/>
    </row>
    <row r="163" spans="2:12" ht="15">
      <c r="B163" s="39"/>
      <c r="C163" s="39"/>
      <c r="D163" s="36" t="s">
        <v>67</v>
      </c>
      <c r="E163" s="71"/>
      <c r="F163" s="36"/>
      <c r="G163" s="37">
        <f t="shared" si="4"/>
        <v>0</v>
      </c>
      <c r="I163" s="36">
        <f t="shared" si="5"/>
        <v>0</v>
      </c>
      <c r="J163" s="36"/>
      <c r="K163" s="36"/>
      <c r="L163" s="36"/>
    </row>
    <row r="164" spans="2:12" ht="15">
      <c r="B164" s="39"/>
      <c r="C164" s="39"/>
      <c r="D164" s="36" t="s">
        <v>67</v>
      </c>
      <c r="E164" s="71"/>
      <c r="F164" s="36"/>
      <c r="G164" s="37">
        <f t="shared" si="4"/>
        <v>0</v>
      </c>
      <c r="I164" s="36">
        <f t="shared" si="5"/>
        <v>0</v>
      </c>
      <c r="J164" s="36"/>
      <c r="K164" s="36"/>
      <c r="L164" s="36"/>
    </row>
    <row r="165" spans="2:12" ht="15">
      <c r="B165" s="39"/>
      <c r="C165" s="39"/>
      <c r="D165" s="36" t="s">
        <v>67</v>
      </c>
      <c r="E165" s="71"/>
      <c r="F165" s="36"/>
      <c r="G165" s="37">
        <f t="shared" si="4"/>
        <v>0</v>
      </c>
      <c r="I165" s="36">
        <f t="shared" si="5"/>
        <v>0</v>
      </c>
      <c r="J165" s="36"/>
      <c r="K165" s="36"/>
      <c r="L165" s="36"/>
    </row>
    <row r="166" spans="2:12" ht="15">
      <c r="B166" s="39"/>
      <c r="C166" s="39"/>
      <c r="D166" s="36" t="s">
        <v>67</v>
      </c>
      <c r="E166" s="71"/>
      <c r="F166" s="36"/>
      <c r="G166" s="37">
        <f t="shared" si="4"/>
        <v>0</v>
      </c>
      <c r="I166" s="36">
        <f t="shared" si="5"/>
        <v>0</v>
      </c>
      <c r="J166" s="36"/>
      <c r="K166" s="36"/>
      <c r="L166" s="36"/>
    </row>
    <row r="167" spans="2:12" ht="15">
      <c r="B167" s="39"/>
      <c r="C167" s="39"/>
      <c r="D167" s="36" t="s">
        <v>67</v>
      </c>
      <c r="E167" s="71"/>
      <c r="F167" s="36"/>
      <c r="G167" s="37">
        <f t="shared" si="4"/>
        <v>0</v>
      </c>
      <c r="I167" s="36">
        <f t="shared" si="5"/>
        <v>0</v>
      </c>
      <c r="J167" s="36"/>
      <c r="K167" s="36"/>
      <c r="L167" s="36"/>
    </row>
    <row r="168" spans="2:12" ht="15">
      <c r="B168" s="39"/>
      <c r="C168" s="39"/>
      <c r="D168" s="36" t="s">
        <v>67</v>
      </c>
      <c r="E168" s="71"/>
      <c r="F168" s="36"/>
      <c r="G168" s="37">
        <f t="shared" si="4"/>
        <v>0</v>
      </c>
      <c r="I168" s="36">
        <f t="shared" si="5"/>
        <v>0</v>
      </c>
      <c r="J168" s="36"/>
      <c r="K168" s="36"/>
      <c r="L168" s="36"/>
    </row>
    <row r="169" spans="2:12" ht="15">
      <c r="B169" s="39"/>
      <c r="C169" s="39"/>
      <c r="D169" s="36" t="s">
        <v>67</v>
      </c>
      <c r="E169" s="71"/>
      <c r="F169" s="36"/>
      <c r="G169" s="37">
        <f t="shared" si="4"/>
        <v>0</v>
      </c>
      <c r="I169" s="36">
        <f t="shared" si="5"/>
        <v>0</v>
      </c>
      <c r="J169" s="36"/>
      <c r="K169" s="36"/>
      <c r="L169" s="36"/>
    </row>
    <row r="170" spans="2:12" ht="15">
      <c r="B170" s="39"/>
      <c r="C170" s="39"/>
      <c r="D170" s="36" t="s">
        <v>67</v>
      </c>
      <c r="E170" s="71"/>
      <c r="F170" s="36"/>
      <c r="G170" s="37">
        <f t="shared" si="4"/>
        <v>0</v>
      </c>
      <c r="I170" s="36">
        <f t="shared" si="5"/>
        <v>0</v>
      </c>
      <c r="J170" s="36"/>
      <c r="K170" s="36"/>
      <c r="L170" s="36"/>
    </row>
    <row r="171" spans="2:12" ht="15">
      <c r="B171" s="39"/>
      <c r="C171" s="39"/>
      <c r="D171" s="36" t="s">
        <v>67</v>
      </c>
      <c r="E171" s="71"/>
      <c r="F171" s="36"/>
      <c r="G171" s="37">
        <f t="shared" si="4"/>
        <v>0</v>
      </c>
      <c r="I171" s="36">
        <f t="shared" si="5"/>
        <v>0</v>
      </c>
      <c r="J171" s="36"/>
      <c r="K171" s="36"/>
      <c r="L171" s="36"/>
    </row>
    <row r="172" spans="2:12" ht="15">
      <c r="B172" s="39"/>
      <c r="C172" s="39"/>
      <c r="D172" s="36" t="s">
        <v>67</v>
      </c>
      <c r="E172" s="71"/>
      <c r="F172" s="36"/>
      <c r="G172" s="37">
        <f t="shared" si="4"/>
        <v>0</v>
      </c>
      <c r="I172" s="36">
        <f t="shared" si="5"/>
        <v>0</v>
      </c>
      <c r="J172" s="36"/>
      <c r="K172" s="36"/>
      <c r="L172" s="36"/>
    </row>
    <row r="173" spans="2:12" ht="15">
      <c r="B173" s="39"/>
      <c r="C173" s="39"/>
      <c r="D173" s="36" t="s">
        <v>67</v>
      </c>
      <c r="E173" s="71"/>
      <c r="F173" s="36"/>
      <c r="G173" s="37">
        <f t="shared" si="4"/>
        <v>0</v>
      </c>
      <c r="I173" s="36">
        <f t="shared" si="5"/>
        <v>0</v>
      </c>
      <c r="J173" s="36"/>
      <c r="K173" s="36"/>
      <c r="L173" s="36"/>
    </row>
    <row r="174" spans="2:12" ht="15">
      <c r="B174" s="39"/>
      <c r="C174" s="39"/>
      <c r="D174" s="36" t="s">
        <v>67</v>
      </c>
      <c r="E174" s="71"/>
      <c r="F174" s="36"/>
      <c r="G174" s="37">
        <f t="shared" si="4"/>
        <v>0</v>
      </c>
      <c r="I174" s="36">
        <f t="shared" si="5"/>
        <v>0</v>
      </c>
      <c r="J174" s="36"/>
      <c r="K174" s="36"/>
      <c r="L174" s="36"/>
    </row>
    <row r="175" spans="2:12" ht="15">
      <c r="B175" s="39"/>
      <c r="C175" s="39"/>
      <c r="D175" s="36" t="s">
        <v>67</v>
      </c>
      <c r="E175" s="71"/>
      <c r="F175" s="36"/>
      <c r="G175" s="37">
        <f t="shared" si="4"/>
        <v>0</v>
      </c>
      <c r="I175" s="36">
        <f t="shared" si="5"/>
        <v>0</v>
      </c>
      <c r="J175" s="36"/>
      <c r="K175" s="36"/>
      <c r="L175" s="36"/>
    </row>
    <row r="176" spans="2:12" ht="15">
      <c r="B176" s="39"/>
      <c r="C176" s="39"/>
      <c r="D176" s="36" t="s">
        <v>67</v>
      </c>
      <c r="E176" s="71"/>
      <c r="F176" s="36"/>
      <c r="G176" s="37">
        <f t="shared" si="4"/>
        <v>0</v>
      </c>
      <c r="I176" s="36">
        <f t="shared" si="5"/>
        <v>0</v>
      </c>
      <c r="J176" s="36"/>
      <c r="K176" s="36"/>
      <c r="L176" s="36"/>
    </row>
    <row r="177" spans="2:12" ht="15">
      <c r="B177" s="39"/>
      <c r="C177" s="39"/>
      <c r="D177" s="36" t="s">
        <v>67</v>
      </c>
      <c r="E177" s="71"/>
      <c r="F177" s="36"/>
      <c r="G177" s="37">
        <f t="shared" si="4"/>
        <v>0</v>
      </c>
      <c r="I177" s="36">
        <f t="shared" si="5"/>
        <v>0</v>
      </c>
      <c r="J177" s="36"/>
      <c r="K177" s="36"/>
      <c r="L177" s="36"/>
    </row>
    <row r="178" spans="2:12" ht="15">
      <c r="B178" s="39"/>
      <c r="C178" s="39"/>
      <c r="D178" s="36" t="s">
        <v>67</v>
      </c>
      <c r="E178" s="71"/>
      <c r="F178" s="36"/>
      <c r="G178" s="37">
        <f t="shared" si="4"/>
        <v>0</v>
      </c>
      <c r="I178" s="36">
        <f t="shared" si="5"/>
        <v>0</v>
      </c>
      <c r="J178" s="36"/>
      <c r="K178" s="36"/>
      <c r="L178" s="36"/>
    </row>
    <row r="179" spans="2:12" ht="15">
      <c r="B179" s="39"/>
      <c r="C179" s="39"/>
      <c r="D179" s="36" t="s">
        <v>67</v>
      </c>
      <c r="E179" s="71"/>
      <c r="F179" s="36"/>
      <c r="G179" s="37">
        <f t="shared" si="4"/>
        <v>0</v>
      </c>
      <c r="I179" s="36">
        <f t="shared" si="5"/>
        <v>0</v>
      </c>
      <c r="J179" s="36"/>
      <c r="K179" s="36"/>
      <c r="L179" s="36"/>
    </row>
    <row r="180" spans="2:12" ht="15">
      <c r="B180" s="39"/>
      <c r="C180" s="39"/>
      <c r="D180" s="36" t="s">
        <v>67</v>
      </c>
      <c r="E180" s="71"/>
      <c r="F180" s="36"/>
      <c r="G180" s="37">
        <f t="shared" si="4"/>
        <v>0</v>
      </c>
      <c r="I180" s="36">
        <f t="shared" si="5"/>
        <v>0</v>
      </c>
      <c r="J180" s="36"/>
      <c r="K180" s="36"/>
      <c r="L180" s="36"/>
    </row>
    <row r="181" spans="2:12" ht="15">
      <c r="B181" s="39"/>
      <c r="C181" s="39"/>
      <c r="D181" s="36" t="s">
        <v>67</v>
      </c>
      <c r="E181" s="71"/>
      <c r="F181" s="36"/>
      <c r="G181" s="37">
        <f t="shared" si="4"/>
        <v>0</v>
      </c>
      <c r="I181" s="36">
        <f t="shared" si="5"/>
        <v>0</v>
      </c>
      <c r="J181" s="36"/>
      <c r="K181" s="36"/>
      <c r="L181" s="36"/>
    </row>
    <row r="182" spans="2:12" ht="15">
      <c r="B182" s="39"/>
      <c r="C182" s="39"/>
      <c r="D182" s="36" t="s">
        <v>67</v>
      </c>
      <c r="E182" s="71"/>
      <c r="F182" s="36"/>
      <c r="G182" s="37">
        <f t="shared" si="4"/>
        <v>0</v>
      </c>
      <c r="I182" s="36">
        <f t="shared" si="5"/>
        <v>0</v>
      </c>
      <c r="J182" s="36"/>
      <c r="K182" s="36"/>
      <c r="L182" s="36"/>
    </row>
    <row r="183" spans="2:12" ht="15">
      <c r="B183" s="39"/>
      <c r="C183" s="39"/>
      <c r="D183" s="36" t="s">
        <v>67</v>
      </c>
      <c r="E183" s="71"/>
      <c r="F183" s="36"/>
      <c r="G183" s="37">
        <f t="shared" si="4"/>
        <v>0</v>
      </c>
      <c r="I183" s="36">
        <f t="shared" si="5"/>
        <v>0</v>
      </c>
      <c r="J183" s="36"/>
      <c r="K183" s="36"/>
      <c r="L183" s="36"/>
    </row>
    <row r="184" spans="2:12" ht="15">
      <c r="B184" s="39"/>
      <c r="C184" s="39"/>
      <c r="D184" s="36" t="s">
        <v>67</v>
      </c>
      <c r="E184" s="71"/>
      <c r="F184" s="36"/>
      <c r="G184" s="37">
        <f t="shared" si="4"/>
        <v>0</v>
      </c>
      <c r="I184" s="36">
        <f t="shared" si="5"/>
        <v>0</v>
      </c>
      <c r="J184" s="36"/>
      <c r="K184" s="36"/>
      <c r="L184" s="36"/>
    </row>
    <row r="185" spans="2:12" ht="15">
      <c r="B185" s="39"/>
      <c r="C185" s="39"/>
      <c r="D185" s="36" t="s">
        <v>67</v>
      </c>
      <c r="E185" s="71"/>
      <c r="F185" s="36"/>
      <c r="G185" s="37">
        <f t="shared" si="4"/>
        <v>0</v>
      </c>
      <c r="I185" s="36">
        <f t="shared" si="5"/>
        <v>0</v>
      </c>
      <c r="J185" s="36"/>
      <c r="K185" s="36"/>
      <c r="L185" s="36"/>
    </row>
    <row r="186" spans="2:12" ht="15">
      <c r="B186" s="39"/>
      <c r="C186" s="39"/>
      <c r="D186" s="36" t="s">
        <v>67</v>
      </c>
      <c r="E186" s="71"/>
      <c r="F186" s="36"/>
      <c r="G186" s="37">
        <f t="shared" si="4"/>
        <v>0</v>
      </c>
      <c r="I186" s="36">
        <f t="shared" si="5"/>
        <v>0</v>
      </c>
      <c r="J186" s="36"/>
      <c r="K186" s="36"/>
      <c r="L186" s="36"/>
    </row>
    <row r="187" spans="2:12" ht="15">
      <c r="B187" s="39"/>
      <c r="C187" s="39"/>
      <c r="D187" s="36" t="s">
        <v>67</v>
      </c>
      <c r="E187" s="71"/>
      <c r="F187" s="36"/>
      <c r="G187" s="37">
        <f t="shared" si="4"/>
        <v>0</v>
      </c>
      <c r="I187" s="36">
        <f t="shared" si="5"/>
        <v>0</v>
      </c>
      <c r="J187" s="36"/>
      <c r="K187" s="36"/>
      <c r="L187" s="36"/>
    </row>
    <row r="188" spans="2:12" ht="15">
      <c r="B188" s="39"/>
      <c r="C188" s="39"/>
      <c r="D188" s="36" t="s">
        <v>67</v>
      </c>
      <c r="E188" s="71"/>
      <c r="F188" s="36"/>
      <c r="G188" s="37">
        <f t="shared" si="4"/>
        <v>0</v>
      </c>
      <c r="I188" s="36">
        <f t="shared" si="5"/>
        <v>0</v>
      </c>
      <c r="J188" s="36"/>
      <c r="K188" s="36"/>
      <c r="L188" s="36"/>
    </row>
    <row r="189" spans="2:12" ht="15">
      <c r="B189" s="39"/>
      <c r="C189" s="39"/>
      <c r="D189" s="36" t="s">
        <v>67</v>
      </c>
      <c r="E189" s="71"/>
      <c r="F189" s="36"/>
      <c r="G189" s="37">
        <f t="shared" si="4"/>
        <v>0</v>
      </c>
      <c r="I189" s="36">
        <f t="shared" si="5"/>
        <v>0</v>
      </c>
      <c r="J189" s="36"/>
      <c r="K189" s="36"/>
      <c r="L189" s="36"/>
    </row>
    <row r="190" spans="2:12" ht="15">
      <c r="B190" s="39"/>
      <c r="C190" s="39"/>
      <c r="D190" s="36" t="s">
        <v>67</v>
      </c>
      <c r="E190" s="71"/>
      <c r="F190" s="36"/>
      <c r="G190" s="37">
        <f t="shared" si="4"/>
        <v>0</v>
      </c>
      <c r="I190" s="36">
        <f t="shared" si="5"/>
        <v>0</v>
      </c>
      <c r="J190" s="36"/>
      <c r="K190" s="36"/>
      <c r="L190" s="36"/>
    </row>
    <row r="191" spans="2:12" ht="15">
      <c r="B191" s="39"/>
      <c r="C191" s="39"/>
      <c r="D191" s="36" t="s">
        <v>67</v>
      </c>
      <c r="E191" s="71"/>
      <c r="F191" s="36"/>
      <c r="G191" s="37">
        <f t="shared" si="4"/>
        <v>0</v>
      </c>
      <c r="I191" s="36">
        <f t="shared" si="5"/>
        <v>0</v>
      </c>
      <c r="J191" s="36"/>
      <c r="K191" s="36"/>
      <c r="L191" s="36"/>
    </row>
    <row r="192" spans="2:12" ht="15">
      <c r="B192" s="39"/>
      <c r="C192" s="39"/>
      <c r="D192" s="36" t="s">
        <v>67</v>
      </c>
      <c r="E192" s="71"/>
      <c r="F192" s="36"/>
      <c r="G192" s="37">
        <f t="shared" si="4"/>
        <v>0</v>
      </c>
      <c r="I192" s="36">
        <f t="shared" si="5"/>
        <v>0</v>
      </c>
      <c r="J192" s="36"/>
      <c r="K192" s="36"/>
      <c r="L192" s="36"/>
    </row>
    <row r="193" spans="2:12" ht="15">
      <c r="B193" s="39"/>
      <c r="C193" s="39"/>
      <c r="D193" s="36" t="s">
        <v>67</v>
      </c>
      <c r="E193" s="71"/>
      <c r="F193" s="36"/>
      <c r="G193" s="37">
        <f t="shared" si="4"/>
        <v>0</v>
      </c>
      <c r="I193" s="36">
        <f t="shared" si="5"/>
        <v>0</v>
      </c>
      <c r="J193" s="36"/>
      <c r="K193" s="36"/>
      <c r="L193" s="36"/>
    </row>
    <row r="194" spans="2:12" ht="15">
      <c r="B194" s="39"/>
      <c r="C194" s="39"/>
      <c r="D194" s="36" t="s">
        <v>67</v>
      </c>
      <c r="E194" s="71"/>
      <c r="F194" s="36"/>
      <c r="G194" s="37">
        <f t="shared" si="4"/>
        <v>0</v>
      </c>
      <c r="I194" s="36">
        <f t="shared" si="5"/>
        <v>0</v>
      </c>
      <c r="J194" s="36"/>
      <c r="K194" s="36"/>
      <c r="L194" s="36"/>
    </row>
    <row r="195" spans="2:12" ht="15">
      <c r="B195" s="39"/>
      <c r="C195" s="39"/>
      <c r="D195" s="36" t="s">
        <v>67</v>
      </c>
      <c r="E195" s="71"/>
      <c r="F195" s="36"/>
      <c r="G195" s="37">
        <f t="shared" si="4"/>
        <v>0</v>
      </c>
      <c r="I195" s="36">
        <f t="shared" si="5"/>
        <v>0</v>
      </c>
      <c r="J195" s="36"/>
      <c r="K195" s="36"/>
      <c r="L195" s="36"/>
    </row>
    <row r="196" spans="2:12" ht="15">
      <c r="B196" s="39"/>
      <c r="C196" s="39"/>
      <c r="D196" s="36" t="s">
        <v>67</v>
      </c>
      <c r="E196" s="71"/>
      <c r="F196" s="36"/>
      <c r="G196" s="37">
        <f t="shared" si="4"/>
        <v>0</v>
      </c>
      <c r="I196" s="36">
        <f t="shared" si="5"/>
        <v>0</v>
      </c>
      <c r="J196" s="36"/>
      <c r="K196" s="36"/>
      <c r="L196" s="36"/>
    </row>
    <row r="197" spans="2:12" ht="15">
      <c r="B197" s="39"/>
      <c r="C197" s="39"/>
      <c r="D197" s="36" t="s">
        <v>67</v>
      </c>
      <c r="E197" s="71"/>
      <c r="F197" s="36"/>
      <c r="G197" s="37">
        <f t="shared" si="4"/>
        <v>0</v>
      </c>
      <c r="I197" s="36">
        <f t="shared" si="5"/>
        <v>0</v>
      </c>
      <c r="J197" s="36"/>
      <c r="K197" s="36"/>
      <c r="L197" s="36"/>
    </row>
    <row r="198" spans="2:12" ht="15">
      <c r="B198" s="39"/>
      <c r="C198" s="39"/>
      <c r="D198" s="36" t="s">
        <v>67</v>
      </c>
      <c r="E198" s="71"/>
      <c r="F198" s="36"/>
      <c r="G198" s="37">
        <f t="shared" si="4"/>
        <v>0</v>
      </c>
      <c r="I198" s="36">
        <f t="shared" si="5"/>
        <v>0</v>
      </c>
      <c r="J198" s="36"/>
      <c r="K198" s="36"/>
      <c r="L198" s="36"/>
    </row>
    <row r="199" spans="2:12" ht="15">
      <c r="B199" s="39"/>
      <c r="C199" s="39"/>
      <c r="D199" s="36" t="s">
        <v>67</v>
      </c>
      <c r="E199" s="71"/>
      <c r="F199" s="36"/>
      <c r="G199" s="37">
        <f t="shared" si="4"/>
        <v>0</v>
      </c>
      <c r="I199" s="36">
        <f t="shared" si="5"/>
        <v>0</v>
      </c>
      <c r="J199" s="36"/>
      <c r="K199" s="36"/>
      <c r="L199" s="36"/>
    </row>
    <row r="200" spans="2:12" ht="15">
      <c r="B200" s="39"/>
      <c r="C200" s="39"/>
      <c r="D200" s="36" t="s">
        <v>67</v>
      </c>
      <c r="E200" s="71"/>
      <c r="F200" s="36"/>
      <c r="G200" s="37">
        <f aca="true" t="shared" si="6" ref="G200:G263">IF(G$6=1,H200,IF(G$6=2,I200,IF(G$6=3,J200,IF(G$6=4,K200,))))</f>
        <v>0</v>
      </c>
      <c r="I200" s="36">
        <f aca="true" t="shared" si="7" ref="I200:I263">ROUNDUP((L200/20),0)</f>
        <v>0</v>
      </c>
      <c r="J200" s="36"/>
      <c r="K200" s="36"/>
      <c r="L200" s="36"/>
    </row>
    <row r="201" spans="2:12" ht="15">
      <c r="B201" s="39"/>
      <c r="C201" s="39"/>
      <c r="D201" s="36" t="s">
        <v>67</v>
      </c>
      <c r="E201" s="71"/>
      <c r="F201" s="36"/>
      <c r="G201" s="37">
        <f t="shared" si="6"/>
        <v>0</v>
      </c>
      <c r="I201" s="36">
        <f t="shared" si="7"/>
        <v>0</v>
      </c>
      <c r="J201" s="36"/>
      <c r="K201" s="36"/>
      <c r="L201" s="36"/>
    </row>
    <row r="202" spans="2:12" ht="15">
      <c r="B202" s="39"/>
      <c r="C202" s="39"/>
      <c r="D202" s="36" t="s">
        <v>67</v>
      </c>
      <c r="E202" s="71"/>
      <c r="F202" s="36"/>
      <c r="G202" s="37">
        <f t="shared" si="6"/>
        <v>0</v>
      </c>
      <c r="I202" s="36">
        <f t="shared" si="7"/>
        <v>0</v>
      </c>
      <c r="J202" s="36"/>
      <c r="K202" s="36"/>
      <c r="L202" s="36"/>
    </row>
    <row r="203" spans="2:12" ht="15">
      <c r="B203" s="39"/>
      <c r="C203" s="39"/>
      <c r="D203" s="36" t="s">
        <v>67</v>
      </c>
      <c r="E203" s="71"/>
      <c r="F203" s="36"/>
      <c r="G203" s="37">
        <f t="shared" si="6"/>
        <v>0</v>
      </c>
      <c r="I203" s="36">
        <f t="shared" si="7"/>
        <v>0</v>
      </c>
      <c r="J203" s="36"/>
      <c r="K203" s="36"/>
      <c r="L203" s="36"/>
    </row>
    <row r="204" spans="2:12" ht="15">
      <c r="B204" s="39"/>
      <c r="C204" s="39"/>
      <c r="D204" s="36" t="s">
        <v>67</v>
      </c>
      <c r="E204" s="71"/>
      <c r="F204" s="36"/>
      <c r="G204" s="37">
        <f t="shared" si="6"/>
        <v>0</v>
      </c>
      <c r="I204" s="36">
        <f t="shared" si="7"/>
        <v>0</v>
      </c>
      <c r="J204" s="36"/>
      <c r="K204" s="36"/>
      <c r="L204" s="36"/>
    </row>
    <row r="205" spans="2:12" ht="15">
      <c r="B205" s="39"/>
      <c r="C205" s="39"/>
      <c r="D205" s="36" t="s">
        <v>67</v>
      </c>
      <c r="E205" s="71"/>
      <c r="F205" s="36"/>
      <c r="G205" s="37">
        <f t="shared" si="6"/>
        <v>0</v>
      </c>
      <c r="I205" s="36">
        <f t="shared" si="7"/>
        <v>0</v>
      </c>
      <c r="J205" s="36"/>
      <c r="K205" s="36"/>
      <c r="L205" s="36"/>
    </row>
    <row r="206" spans="2:12" ht="15">
      <c r="B206" s="39"/>
      <c r="C206" s="39"/>
      <c r="D206" s="36" t="s">
        <v>67</v>
      </c>
      <c r="E206" s="71"/>
      <c r="F206" s="36"/>
      <c r="G206" s="37">
        <f t="shared" si="6"/>
        <v>0</v>
      </c>
      <c r="I206" s="36">
        <f t="shared" si="7"/>
        <v>0</v>
      </c>
      <c r="J206" s="36"/>
      <c r="K206" s="36"/>
      <c r="L206" s="36"/>
    </row>
    <row r="207" spans="2:12" ht="15">
      <c r="B207" s="39"/>
      <c r="C207" s="39"/>
      <c r="D207" s="36" t="s">
        <v>67</v>
      </c>
      <c r="E207" s="71"/>
      <c r="F207" s="36"/>
      <c r="G207" s="37">
        <f t="shared" si="6"/>
        <v>0</v>
      </c>
      <c r="I207" s="36">
        <f t="shared" si="7"/>
        <v>0</v>
      </c>
      <c r="J207" s="36"/>
      <c r="K207" s="36"/>
      <c r="L207" s="36"/>
    </row>
    <row r="208" spans="2:12" ht="15">
      <c r="B208" s="39"/>
      <c r="C208" s="39"/>
      <c r="D208" s="36" t="s">
        <v>67</v>
      </c>
      <c r="E208" s="71"/>
      <c r="F208" s="36"/>
      <c r="G208" s="37">
        <f t="shared" si="6"/>
        <v>0</v>
      </c>
      <c r="I208" s="36">
        <f t="shared" si="7"/>
        <v>0</v>
      </c>
      <c r="J208" s="36"/>
      <c r="K208" s="36"/>
      <c r="L208" s="36"/>
    </row>
    <row r="209" spans="2:12" ht="15">
      <c r="B209" s="39"/>
      <c r="C209" s="39"/>
      <c r="D209" s="36" t="s">
        <v>67</v>
      </c>
      <c r="E209" s="71"/>
      <c r="F209" s="36"/>
      <c r="G209" s="37">
        <f t="shared" si="6"/>
        <v>0</v>
      </c>
      <c r="I209" s="36">
        <f t="shared" si="7"/>
        <v>0</v>
      </c>
      <c r="J209" s="36"/>
      <c r="K209" s="36"/>
      <c r="L209" s="36"/>
    </row>
    <row r="210" spans="2:12" ht="15">
      <c r="B210" s="39"/>
      <c r="C210" s="39"/>
      <c r="D210" s="36" t="s">
        <v>67</v>
      </c>
      <c r="E210" s="71"/>
      <c r="F210" s="36"/>
      <c r="G210" s="37">
        <f t="shared" si="6"/>
        <v>0</v>
      </c>
      <c r="I210" s="36">
        <f t="shared" si="7"/>
        <v>0</v>
      </c>
      <c r="J210" s="36"/>
      <c r="K210" s="36"/>
      <c r="L210" s="36"/>
    </row>
    <row r="211" spans="2:12" ht="15">
      <c r="B211" s="39"/>
      <c r="C211" s="39"/>
      <c r="D211" s="36" t="s">
        <v>67</v>
      </c>
      <c r="E211" s="71"/>
      <c r="F211" s="36"/>
      <c r="G211" s="37">
        <f t="shared" si="6"/>
        <v>0</v>
      </c>
      <c r="I211" s="36">
        <f t="shared" si="7"/>
        <v>0</v>
      </c>
      <c r="J211" s="36"/>
      <c r="K211" s="36"/>
      <c r="L211" s="36"/>
    </row>
    <row r="212" spans="2:12" ht="15">
      <c r="B212" s="39"/>
      <c r="C212" s="39"/>
      <c r="D212" s="36" t="s">
        <v>67</v>
      </c>
      <c r="E212" s="71"/>
      <c r="F212" s="36"/>
      <c r="G212" s="37">
        <f t="shared" si="6"/>
        <v>0</v>
      </c>
      <c r="I212" s="36">
        <f t="shared" si="7"/>
        <v>0</v>
      </c>
      <c r="J212" s="36"/>
      <c r="K212" s="36"/>
      <c r="L212" s="36"/>
    </row>
    <row r="213" spans="2:12" ht="15">
      <c r="B213" s="39"/>
      <c r="C213" s="39"/>
      <c r="D213" s="36" t="s">
        <v>67</v>
      </c>
      <c r="E213" s="71"/>
      <c r="F213" s="36"/>
      <c r="G213" s="37">
        <f t="shared" si="6"/>
        <v>0</v>
      </c>
      <c r="I213" s="36">
        <f t="shared" si="7"/>
        <v>0</v>
      </c>
      <c r="J213" s="36"/>
      <c r="K213" s="36"/>
      <c r="L213" s="36"/>
    </row>
    <row r="214" spans="2:12" ht="15">
      <c r="B214" s="39"/>
      <c r="C214" s="39"/>
      <c r="D214" s="36" t="s">
        <v>67</v>
      </c>
      <c r="E214" s="71"/>
      <c r="F214" s="36"/>
      <c r="G214" s="37">
        <f t="shared" si="6"/>
        <v>0</v>
      </c>
      <c r="I214" s="36">
        <f t="shared" si="7"/>
        <v>0</v>
      </c>
      <c r="J214" s="36"/>
      <c r="K214" s="36"/>
      <c r="L214" s="36"/>
    </row>
    <row r="215" spans="2:12" ht="15">
      <c r="B215" s="46"/>
      <c r="C215" s="46"/>
      <c r="D215" s="36" t="s">
        <v>67</v>
      </c>
      <c r="E215" s="71"/>
      <c r="F215" s="36"/>
      <c r="G215" s="37">
        <f t="shared" si="6"/>
        <v>0</v>
      </c>
      <c r="I215" s="36">
        <f t="shared" si="7"/>
        <v>0</v>
      </c>
      <c r="J215" s="36"/>
      <c r="K215" s="36"/>
      <c r="L215" s="36"/>
    </row>
    <row r="216" spans="2:12" ht="15">
      <c r="B216" s="46"/>
      <c r="C216" s="46"/>
      <c r="D216" s="36" t="s">
        <v>67</v>
      </c>
      <c r="E216" s="71"/>
      <c r="F216" s="36"/>
      <c r="G216" s="37">
        <f t="shared" si="6"/>
        <v>0</v>
      </c>
      <c r="I216" s="36">
        <f t="shared" si="7"/>
        <v>0</v>
      </c>
      <c r="J216" s="36"/>
      <c r="K216" s="36"/>
      <c r="L216" s="36"/>
    </row>
    <row r="217" spans="2:12" ht="15">
      <c r="B217" s="46"/>
      <c r="C217" s="46"/>
      <c r="D217" s="36" t="s">
        <v>67</v>
      </c>
      <c r="E217" s="71"/>
      <c r="F217" s="36"/>
      <c r="G217" s="37">
        <f t="shared" si="6"/>
        <v>0</v>
      </c>
      <c r="I217" s="36">
        <f t="shared" si="7"/>
        <v>0</v>
      </c>
      <c r="J217" s="36"/>
      <c r="K217" s="36"/>
      <c r="L217" s="36"/>
    </row>
    <row r="218" spans="2:12" ht="15">
      <c r="B218" s="46"/>
      <c r="C218" s="46"/>
      <c r="D218" s="36" t="s">
        <v>67</v>
      </c>
      <c r="E218" s="71"/>
      <c r="F218" s="36"/>
      <c r="G218" s="37">
        <f t="shared" si="6"/>
        <v>0</v>
      </c>
      <c r="I218" s="36">
        <f t="shared" si="7"/>
        <v>0</v>
      </c>
      <c r="J218" s="36"/>
      <c r="K218" s="36"/>
      <c r="L218" s="36"/>
    </row>
    <row r="219" spans="2:12" ht="15">
      <c r="B219" s="45"/>
      <c r="C219" s="45"/>
      <c r="D219" s="36" t="s">
        <v>67</v>
      </c>
      <c r="E219" s="71"/>
      <c r="F219" s="36"/>
      <c r="G219" s="37">
        <f t="shared" si="6"/>
        <v>0</v>
      </c>
      <c r="I219" s="36">
        <f t="shared" si="7"/>
        <v>0</v>
      </c>
      <c r="J219" s="36"/>
      <c r="K219" s="36"/>
      <c r="L219" s="36"/>
    </row>
    <row r="220" spans="2:12" ht="15">
      <c r="B220" s="45"/>
      <c r="C220" s="45"/>
      <c r="D220" s="36" t="s">
        <v>67</v>
      </c>
      <c r="E220" s="71"/>
      <c r="F220" s="36"/>
      <c r="G220" s="37">
        <f t="shared" si="6"/>
        <v>0</v>
      </c>
      <c r="I220" s="36">
        <f t="shared" si="7"/>
        <v>0</v>
      </c>
      <c r="J220" s="36"/>
      <c r="K220" s="36"/>
      <c r="L220" s="36"/>
    </row>
    <row r="221" spans="2:12" ht="15">
      <c r="B221" s="45"/>
      <c r="C221" s="45"/>
      <c r="D221" s="36" t="s">
        <v>67</v>
      </c>
      <c r="E221" s="71"/>
      <c r="F221" s="36"/>
      <c r="G221" s="37">
        <f t="shared" si="6"/>
        <v>0</v>
      </c>
      <c r="I221" s="36">
        <f t="shared" si="7"/>
        <v>0</v>
      </c>
      <c r="J221" s="36"/>
      <c r="K221" s="36"/>
      <c r="L221" s="36"/>
    </row>
    <row r="222" spans="2:12" ht="15">
      <c r="B222" s="45"/>
      <c r="C222" s="45"/>
      <c r="D222" s="36" t="s">
        <v>67</v>
      </c>
      <c r="E222" s="71"/>
      <c r="F222" s="36"/>
      <c r="G222" s="37">
        <f t="shared" si="6"/>
        <v>0</v>
      </c>
      <c r="I222" s="36">
        <f t="shared" si="7"/>
        <v>0</v>
      </c>
      <c r="J222" s="36"/>
      <c r="K222" s="36"/>
      <c r="L222" s="36"/>
    </row>
    <row r="223" spans="2:12" ht="15">
      <c r="B223" s="45"/>
      <c r="C223" s="45"/>
      <c r="D223" s="36" t="s">
        <v>67</v>
      </c>
      <c r="E223" s="71"/>
      <c r="F223" s="36"/>
      <c r="G223" s="37">
        <f t="shared" si="6"/>
        <v>0</v>
      </c>
      <c r="I223" s="36">
        <f t="shared" si="7"/>
        <v>0</v>
      </c>
      <c r="J223" s="36"/>
      <c r="K223" s="36"/>
      <c r="L223" s="36"/>
    </row>
    <row r="224" spans="2:12" ht="15">
      <c r="B224" s="39"/>
      <c r="C224" s="39"/>
      <c r="D224" s="36" t="s">
        <v>67</v>
      </c>
      <c r="E224" s="71"/>
      <c r="F224" s="36"/>
      <c r="G224" s="37">
        <f t="shared" si="6"/>
        <v>0</v>
      </c>
      <c r="I224" s="36">
        <f t="shared" si="7"/>
        <v>0</v>
      </c>
      <c r="J224" s="36"/>
      <c r="K224" s="36"/>
      <c r="L224" s="36"/>
    </row>
    <row r="225" spans="2:12" ht="15">
      <c r="B225" s="45"/>
      <c r="C225" s="45"/>
      <c r="D225" s="36" t="s">
        <v>67</v>
      </c>
      <c r="E225" s="71"/>
      <c r="F225" s="36"/>
      <c r="G225" s="37">
        <f t="shared" si="6"/>
        <v>0</v>
      </c>
      <c r="I225" s="36">
        <f t="shared" si="7"/>
        <v>0</v>
      </c>
      <c r="J225" s="36"/>
      <c r="K225" s="36"/>
      <c r="L225" s="36"/>
    </row>
    <row r="226" spans="2:12" ht="15">
      <c r="B226" s="39"/>
      <c r="C226" s="45"/>
      <c r="D226" s="36" t="s">
        <v>67</v>
      </c>
      <c r="E226" s="71"/>
      <c r="F226" s="36"/>
      <c r="G226" s="37">
        <f t="shared" si="6"/>
        <v>0</v>
      </c>
      <c r="I226" s="36">
        <f t="shared" si="7"/>
        <v>0</v>
      </c>
      <c r="J226" s="36"/>
      <c r="K226" s="36"/>
      <c r="L226" s="36"/>
    </row>
    <row r="227" spans="2:12" ht="15">
      <c r="B227" s="39"/>
      <c r="C227" s="45"/>
      <c r="D227" s="36" t="s">
        <v>67</v>
      </c>
      <c r="E227" s="71"/>
      <c r="F227" s="36"/>
      <c r="G227" s="37">
        <f t="shared" si="6"/>
        <v>0</v>
      </c>
      <c r="I227" s="36">
        <f t="shared" si="7"/>
        <v>0</v>
      </c>
      <c r="J227" s="36"/>
      <c r="K227" s="36"/>
      <c r="L227" s="36"/>
    </row>
    <row r="228" spans="2:12" ht="15">
      <c r="B228" s="39"/>
      <c r="C228" s="39"/>
      <c r="D228" s="36" t="s">
        <v>67</v>
      </c>
      <c r="E228" s="71"/>
      <c r="F228" s="36"/>
      <c r="G228" s="37">
        <f t="shared" si="6"/>
        <v>0</v>
      </c>
      <c r="I228" s="36">
        <f t="shared" si="7"/>
        <v>0</v>
      </c>
      <c r="J228" s="36"/>
      <c r="K228" s="36"/>
      <c r="L228" s="36"/>
    </row>
    <row r="229" spans="2:12" ht="15">
      <c r="B229" s="39"/>
      <c r="C229" s="39"/>
      <c r="D229" s="36" t="s">
        <v>67</v>
      </c>
      <c r="E229" s="71"/>
      <c r="F229" s="36"/>
      <c r="G229" s="37">
        <f t="shared" si="6"/>
        <v>0</v>
      </c>
      <c r="I229" s="36">
        <f t="shared" si="7"/>
        <v>0</v>
      </c>
      <c r="J229" s="36"/>
      <c r="K229" s="36"/>
      <c r="L229" s="36"/>
    </row>
    <row r="230" spans="2:12" ht="15">
      <c r="B230" s="45"/>
      <c r="C230" s="45"/>
      <c r="D230" s="36" t="s">
        <v>67</v>
      </c>
      <c r="E230" s="71"/>
      <c r="F230" s="36"/>
      <c r="G230" s="37">
        <f t="shared" si="6"/>
        <v>0</v>
      </c>
      <c r="I230" s="36">
        <f t="shared" si="7"/>
        <v>0</v>
      </c>
      <c r="J230" s="36"/>
      <c r="K230" s="36"/>
      <c r="L230" s="36"/>
    </row>
    <row r="231" spans="2:12" ht="15">
      <c r="B231" s="39"/>
      <c r="C231" s="45"/>
      <c r="D231" s="36" t="s">
        <v>67</v>
      </c>
      <c r="E231" s="71"/>
      <c r="F231" s="36"/>
      <c r="G231" s="37">
        <f t="shared" si="6"/>
        <v>0</v>
      </c>
      <c r="I231" s="36">
        <f t="shared" si="7"/>
        <v>0</v>
      </c>
      <c r="J231" s="36"/>
      <c r="K231" s="36"/>
      <c r="L231" s="36"/>
    </row>
    <row r="232" spans="2:12" ht="15">
      <c r="B232" s="39"/>
      <c r="C232" s="45"/>
      <c r="D232" s="36" t="s">
        <v>67</v>
      </c>
      <c r="E232" s="71"/>
      <c r="F232" s="36"/>
      <c r="G232" s="37">
        <f t="shared" si="6"/>
        <v>0</v>
      </c>
      <c r="I232" s="36">
        <f t="shared" si="7"/>
        <v>0</v>
      </c>
      <c r="J232" s="36"/>
      <c r="K232" s="36"/>
      <c r="L232" s="36"/>
    </row>
    <row r="233" spans="2:12" ht="15">
      <c r="B233" s="39"/>
      <c r="C233" s="45"/>
      <c r="D233" s="36" t="s">
        <v>67</v>
      </c>
      <c r="E233" s="71"/>
      <c r="F233" s="36"/>
      <c r="G233" s="37">
        <f t="shared" si="6"/>
        <v>0</v>
      </c>
      <c r="I233" s="36">
        <f t="shared" si="7"/>
        <v>0</v>
      </c>
      <c r="J233" s="36"/>
      <c r="K233" s="36"/>
      <c r="L233" s="36"/>
    </row>
    <row r="234" spans="2:12" ht="15">
      <c r="B234" s="39"/>
      <c r="C234" s="45"/>
      <c r="D234" s="36" t="s">
        <v>67</v>
      </c>
      <c r="E234" s="71"/>
      <c r="F234" s="36"/>
      <c r="G234" s="37">
        <f t="shared" si="6"/>
        <v>0</v>
      </c>
      <c r="I234" s="36">
        <f t="shared" si="7"/>
        <v>0</v>
      </c>
      <c r="J234" s="36"/>
      <c r="K234" s="36"/>
      <c r="L234" s="36"/>
    </row>
    <row r="235" spans="2:12" ht="15">
      <c r="B235" s="39"/>
      <c r="C235" s="45"/>
      <c r="D235" s="36" t="s">
        <v>67</v>
      </c>
      <c r="E235" s="71"/>
      <c r="F235" s="36"/>
      <c r="G235" s="37">
        <f t="shared" si="6"/>
        <v>0</v>
      </c>
      <c r="I235" s="36">
        <f t="shared" si="7"/>
        <v>0</v>
      </c>
      <c r="J235" s="36"/>
      <c r="K235" s="36"/>
      <c r="L235" s="36"/>
    </row>
    <row r="236" spans="2:12" ht="15">
      <c r="B236" s="39"/>
      <c r="C236" s="45"/>
      <c r="D236" s="36" t="s">
        <v>67</v>
      </c>
      <c r="E236" s="71"/>
      <c r="F236" s="36"/>
      <c r="G236" s="37">
        <f t="shared" si="6"/>
        <v>0</v>
      </c>
      <c r="I236" s="36">
        <f t="shared" si="7"/>
        <v>0</v>
      </c>
      <c r="J236" s="36"/>
      <c r="K236" s="36"/>
      <c r="L236" s="36"/>
    </row>
    <row r="237" spans="2:12" ht="15">
      <c r="B237" s="39"/>
      <c r="C237" s="45"/>
      <c r="D237" s="36" t="s">
        <v>67</v>
      </c>
      <c r="E237" s="71"/>
      <c r="F237" s="36"/>
      <c r="G237" s="37">
        <f t="shared" si="6"/>
        <v>0</v>
      </c>
      <c r="I237" s="36">
        <f t="shared" si="7"/>
        <v>0</v>
      </c>
      <c r="J237" s="36"/>
      <c r="K237" s="36"/>
      <c r="L237" s="36"/>
    </row>
    <row r="238" spans="2:12" ht="15">
      <c r="B238" s="39"/>
      <c r="C238" s="45"/>
      <c r="D238" s="36" t="s">
        <v>67</v>
      </c>
      <c r="E238" s="71"/>
      <c r="F238" s="36"/>
      <c r="G238" s="37">
        <f t="shared" si="6"/>
        <v>0</v>
      </c>
      <c r="I238" s="36">
        <f t="shared" si="7"/>
        <v>0</v>
      </c>
      <c r="J238" s="36"/>
      <c r="K238" s="36"/>
      <c r="L238" s="36"/>
    </row>
    <row r="239" spans="2:12" ht="15">
      <c r="B239" s="39"/>
      <c r="C239" s="45"/>
      <c r="D239" s="36" t="s">
        <v>67</v>
      </c>
      <c r="E239" s="71"/>
      <c r="F239" s="36"/>
      <c r="G239" s="37">
        <f t="shared" si="6"/>
        <v>0</v>
      </c>
      <c r="I239" s="36">
        <f t="shared" si="7"/>
        <v>0</v>
      </c>
      <c r="J239" s="36"/>
      <c r="K239" s="36"/>
      <c r="L239" s="36"/>
    </row>
    <row r="240" spans="2:12" ht="15">
      <c r="B240" s="39"/>
      <c r="C240" s="39"/>
      <c r="D240" s="36" t="s">
        <v>67</v>
      </c>
      <c r="E240" s="71"/>
      <c r="F240" s="36"/>
      <c r="G240" s="37">
        <f t="shared" si="6"/>
        <v>0</v>
      </c>
      <c r="I240" s="36">
        <f t="shared" si="7"/>
        <v>0</v>
      </c>
      <c r="J240" s="36"/>
      <c r="K240" s="36"/>
      <c r="L240" s="36"/>
    </row>
    <row r="241" spans="2:12" ht="15">
      <c r="B241" s="39"/>
      <c r="C241" s="39"/>
      <c r="D241" s="36" t="s">
        <v>67</v>
      </c>
      <c r="E241" s="71"/>
      <c r="F241" s="36"/>
      <c r="G241" s="37">
        <f t="shared" si="6"/>
        <v>0</v>
      </c>
      <c r="I241" s="36">
        <f t="shared" si="7"/>
        <v>0</v>
      </c>
      <c r="J241" s="36"/>
      <c r="K241" s="36"/>
      <c r="L241" s="36"/>
    </row>
    <row r="242" spans="2:12" ht="15">
      <c r="B242" s="39"/>
      <c r="C242" s="39"/>
      <c r="D242" s="36" t="s">
        <v>67</v>
      </c>
      <c r="E242" s="71"/>
      <c r="F242" s="36"/>
      <c r="G242" s="37">
        <f t="shared" si="6"/>
        <v>0</v>
      </c>
      <c r="I242" s="36">
        <f t="shared" si="7"/>
        <v>0</v>
      </c>
      <c r="J242" s="36"/>
      <c r="K242" s="36"/>
      <c r="L242" s="36"/>
    </row>
    <row r="243" spans="2:12" ht="15">
      <c r="B243" s="39"/>
      <c r="C243" s="39"/>
      <c r="D243" s="36" t="s">
        <v>67</v>
      </c>
      <c r="E243" s="71"/>
      <c r="F243" s="36"/>
      <c r="G243" s="37">
        <f t="shared" si="6"/>
        <v>0</v>
      </c>
      <c r="I243" s="36">
        <f t="shared" si="7"/>
        <v>0</v>
      </c>
      <c r="J243" s="36"/>
      <c r="K243" s="36"/>
      <c r="L243" s="36"/>
    </row>
    <row r="244" spans="2:12" ht="15">
      <c r="B244" s="39"/>
      <c r="C244" s="39"/>
      <c r="D244" s="36" t="s">
        <v>67</v>
      </c>
      <c r="E244" s="71"/>
      <c r="F244" s="36"/>
      <c r="G244" s="37">
        <f t="shared" si="6"/>
        <v>0</v>
      </c>
      <c r="I244" s="36">
        <f t="shared" si="7"/>
        <v>0</v>
      </c>
      <c r="J244" s="36"/>
      <c r="K244" s="36"/>
      <c r="L244" s="36"/>
    </row>
    <row r="245" spans="2:12" ht="15">
      <c r="B245" s="39"/>
      <c r="C245" s="39"/>
      <c r="D245" s="36" t="s">
        <v>67</v>
      </c>
      <c r="E245" s="71"/>
      <c r="F245" s="36"/>
      <c r="G245" s="37">
        <f t="shared" si="6"/>
        <v>0</v>
      </c>
      <c r="I245" s="36">
        <f t="shared" si="7"/>
        <v>0</v>
      </c>
      <c r="J245" s="36"/>
      <c r="K245" s="36"/>
      <c r="L245" s="36"/>
    </row>
    <row r="246" spans="2:12" ht="15">
      <c r="B246" s="39"/>
      <c r="C246" s="39"/>
      <c r="D246" s="36" t="s">
        <v>67</v>
      </c>
      <c r="E246" s="71"/>
      <c r="F246" s="36"/>
      <c r="G246" s="37">
        <f t="shared" si="6"/>
        <v>0</v>
      </c>
      <c r="I246" s="36">
        <f t="shared" si="7"/>
        <v>0</v>
      </c>
      <c r="J246" s="36"/>
      <c r="K246" s="36"/>
      <c r="L246" s="36"/>
    </row>
    <row r="247" spans="2:12" ht="15">
      <c r="B247" s="39"/>
      <c r="C247" s="39"/>
      <c r="D247" s="36" t="s">
        <v>67</v>
      </c>
      <c r="E247" s="71"/>
      <c r="F247" s="36"/>
      <c r="G247" s="37">
        <f t="shared" si="6"/>
        <v>0</v>
      </c>
      <c r="I247" s="36">
        <f t="shared" si="7"/>
        <v>0</v>
      </c>
      <c r="J247" s="36"/>
      <c r="K247" s="36"/>
      <c r="L247" s="36"/>
    </row>
    <row r="248" spans="2:12" ht="15">
      <c r="B248" s="39"/>
      <c r="C248" s="39"/>
      <c r="D248" s="36" t="s">
        <v>67</v>
      </c>
      <c r="E248" s="71"/>
      <c r="F248" s="36"/>
      <c r="G248" s="37">
        <f t="shared" si="6"/>
        <v>0</v>
      </c>
      <c r="I248" s="36">
        <f t="shared" si="7"/>
        <v>0</v>
      </c>
      <c r="J248" s="36"/>
      <c r="K248" s="36"/>
      <c r="L248" s="36"/>
    </row>
    <row r="249" spans="2:12" ht="15">
      <c r="B249" s="39"/>
      <c r="C249" s="39"/>
      <c r="D249" s="36" t="s">
        <v>67</v>
      </c>
      <c r="E249" s="71"/>
      <c r="F249" s="36"/>
      <c r="G249" s="37">
        <f t="shared" si="6"/>
        <v>0</v>
      </c>
      <c r="I249" s="36">
        <f t="shared" si="7"/>
        <v>0</v>
      </c>
      <c r="J249" s="36"/>
      <c r="K249" s="36"/>
      <c r="L249" s="36"/>
    </row>
    <row r="250" spans="2:12" ht="15">
      <c r="B250" s="39"/>
      <c r="C250" s="39"/>
      <c r="D250" s="36" t="s">
        <v>67</v>
      </c>
      <c r="E250" s="71"/>
      <c r="F250" s="36"/>
      <c r="G250" s="37">
        <f t="shared" si="6"/>
        <v>0</v>
      </c>
      <c r="I250" s="36">
        <f t="shared" si="7"/>
        <v>0</v>
      </c>
      <c r="J250" s="36"/>
      <c r="K250" s="36"/>
      <c r="L250" s="36"/>
    </row>
    <row r="251" spans="2:12" ht="15">
      <c r="B251" s="39"/>
      <c r="C251" s="39"/>
      <c r="D251" s="36" t="s">
        <v>67</v>
      </c>
      <c r="E251" s="71"/>
      <c r="F251" s="36"/>
      <c r="G251" s="37">
        <f t="shared" si="6"/>
        <v>0</v>
      </c>
      <c r="I251" s="36">
        <f t="shared" si="7"/>
        <v>0</v>
      </c>
      <c r="J251" s="36"/>
      <c r="K251" s="36"/>
      <c r="L251" s="36"/>
    </row>
    <row r="252" spans="2:12" ht="15">
      <c r="B252" s="39"/>
      <c r="C252" s="39"/>
      <c r="D252" s="36" t="s">
        <v>67</v>
      </c>
      <c r="E252" s="71"/>
      <c r="F252" s="36"/>
      <c r="G252" s="37">
        <f t="shared" si="6"/>
        <v>0</v>
      </c>
      <c r="I252" s="36">
        <f t="shared" si="7"/>
        <v>0</v>
      </c>
      <c r="J252" s="36"/>
      <c r="K252" s="36"/>
      <c r="L252" s="36"/>
    </row>
    <row r="253" spans="2:12" ht="15">
      <c r="B253" s="39"/>
      <c r="C253" s="39"/>
      <c r="D253" s="36" t="s">
        <v>67</v>
      </c>
      <c r="E253" s="71"/>
      <c r="F253" s="36"/>
      <c r="G253" s="37">
        <f t="shared" si="6"/>
        <v>0</v>
      </c>
      <c r="I253" s="36">
        <f t="shared" si="7"/>
        <v>0</v>
      </c>
      <c r="J253" s="36"/>
      <c r="K253" s="36"/>
      <c r="L253" s="36"/>
    </row>
    <row r="254" spans="2:12" ht="15">
      <c r="B254" s="39"/>
      <c r="C254" s="39"/>
      <c r="D254" s="36" t="s">
        <v>67</v>
      </c>
      <c r="E254" s="71"/>
      <c r="F254" s="36"/>
      <c r="G254" s="37">
        <f t="shared" si="6"/>
        <v>0</v>
      </c>
      <c r="I254" s="36">
        <f t="shared" si="7"/>
        <v>0</v>
      </c>
      <c r="J254" s="36"/>
      <c r="K254" s="36"/>
      <c r="L254" s="36"/>
    </row>
    <row r="255" spans="2:12" ht="15">
      <c r="B255" s="39"/>
      <c r="C255" s="39"/>
      <c r="D255" s="36" t="s">
        <v>67</v>
      </c>
      <c r="E255" s="71"/>
      <c r="F255" s="36"/>
      <c r="G255" s="37">
        <f t="shared" si="6"/>
        <v>0</v>
      </c>
      <c r="I255" s="36">
        <f t="shared" si="7"/>
        <v>0</v>
      </c>
      <c r="J255" s="36"/>
      <c r="K255" s="36"/>
      <c r="L255" s="36"/>
    </row>
    <row r="256" spans="2:12" ht="15">
      <c r="B256" s="39"/>
      <c r="C256" s="39"/>
      <c r="D256" s="36" t="s">
        <v>67</v>
      </c>
      <c r="E256" s="71"/>
      <c r="F256" s="36"/>
      <c r="G256" s="37">
        <f t="shared" si="6"/>
        <v>0</v>
      </c>
      <c r="I256" s="36">
        <f t="shared" si="7"/>
        <v>0</v>
      </c>
      <c r="J256" s="36"/>
      <c r="K256" s="36"/>
      <c r="L256" s="36"/>
    </row>
    <row r="257" spans="2:12" ht="15">
      <c r="B257" s="39"/>
      <c r="C257" s="39"/>
      <c r="D257" s="36" t="s">
        <v>67</v>
      </c>
      <c r="E257" s="71"/>
      <c r="F257" s="36"/>
      <c r="G257" s="37">
        <f t="shared" si="6"/>
        <v>0</v>
      </c>
      <c r="I257" s="36">
        <f t="shared" si="7"/>
        <v>0</v>
      </c>
      <c r="J257" s="36"/>
      <c r="K257" s="36"/>
      <c r="L257" s="36"/>
    </row>
    <row r="258" spans="2:12" ht="15">
      <c r="B258" s="39"/>
      <c r="C258" s="39"/>
      <c r="D258" s="36" t="s">
        <v>67</v>
      </c>
      <c r="E258" s="71"/>
      <c r="F258" s="36"/>
      <c r="G258" s="37">
        <f t="shared" si="6"/>
        <v>0</v>
      </c>
      <c r="I258" s="36">
        <f t="shared" si="7"/>
        <v>0</v>
      </c>
      <c r="J258" s="36"/>
      <c r="K258" s="36"/>
      <c r="L258" s="36"/>
    </row>
    <row r="259" spans="2:12" ht="15">
      <c r="B259" s="39"/>
      <c r="C259" s="39"/>
      <c r="D259" s="36" t="s">
        <v>67</v>
      </c>
      <c r="E259" s="71"/>
      <c r="F259" s="36"/>
      <c r="G259" s="37">
        <f t="shared" si="6"/>
        <v>0</v>
      </c>
      <c r="I259" s="36">
        <f t="shared" si="7"/>
        <v>0</v>
      </c>
      <c r="J259" s="36"/>
      <c r="K259" s="36"/>
      <c r="L259" s="36"/>
    </row>
    <row r="260" spans="2:12" ht="15">
      <c r="B260" s="39"/>
      <c r="C260" s="39"/>
      <c r="D260" s="36" t="s">
        <v>67</v>
      </c>
      <c r="E260" s="71"/>
      <c r="F260" s="36"/>
      <c r="G260" s="37">
        <f t="shared" si="6"/>
        <v>0</v>
      </c>
      <c r="I260" s="36">
        <f t="shared" si="7"/>
        <v>0</v>
      </c>
      <c r="J260" s="36"/>
      <c r="K260" s="36"/>
      <c r="L260" s="36"/>
    </row>
    <row r="261" spans="2:12" ht="15">
      <c r="B261" s="39"/>
      <c r="C261" s="39"/>
      <c r="D261" s="36" t="s">
        <v>67</v>
      </c>
      <c r="E261" s="71"/>
      <c r="F261" s="36"/>
      <c r="G261" s="37">
        <f t="shared" si="6"/>
        <v>0</v>
      </c>
      <c r="I261" s="36">
        <f t="shared" si="7"/>
        <v>0</v>
      </c>
      <c r="J261" s="36"/>
      <c r="K261" s="36"/>
      <c r="L261" s="36"/>
    </row>
    <row r="262" spans="2:12" ht="15">
      <c r="B262" s="39"/>
      <c r="C262" s="39"/>
      <c r="D262" s="36" t="s">
        <v>67</v>
      </c>
      <c r="E262" s="71"/>
      <c r="F262" s="36"/>
      <c r="G262" s="37">
        <f t="shared" si="6"/>
        <v>0</v>
      </c>
      <c r="I262" s="36">
        <f t="shared" si="7"/>
        <v>0</v>
      </c>
      <c r="J262" s="36"/>
      <c r="K262" s="36"/>
      <c r="L262" s="36"/>
    </row>
    <row r="263" spans="2:12" ht="15">
      <c r="B263" s="39"/>
      <c r="C263" s="39"/>
      <c r="D263" s="36" t="s">
        <v>67</v>
      </c>
      <c r="E263" s="71"/>
      <c r="F263" s="36"/>
      <c r="G263" s="37">
        <f t="shared" si="6"/>
        <v>0</v>
      </c>
      <c r="I263" s="36">
        <f t="shared" si="7"/>
        <v>0</v>
      </c>
      <c r="J263" s="36"/>
      <c r="K263" s="36"/>
      <c r="L263" s="36"/>
    </row>
    <row r="264" spans="2:12" ht="15">
      <c r="B264" s="39"/>
      <c r="C264" s="39"/>
      <c r="D264" s="36" t="s">
        <v>67</v>
      </c>
      <c r="E264" s="71"/>
      <c r="F264" s="36"/>
      <c r="G264" s="37">
        <f aca="true" t="shared" si="8" ref="G264:G327">IF(G$6=1,H264,IF(G$6=2,I264,IF(G$6=3,J264,IF(G$6=4,K264,))))</f>
        <v>0</v>
      </c>
      <c r="I264" s="36">
        <f aca="true" t="shared" si="9" ref="I264:I327">ROUNDUP((L264/20),0)</f>
        <v>0</v>
      </c>
      <c r="J264" s="36"/>
      <c r="K264" s="36"/>
      <c r="L264" s="36"/>
    </row>
    <row r="265" spans="2:12" ht="15">
      <c r="B265" s="39"/>
      <c r="C265" s="39"/>
      <c r="D265" s="36" t="s">
        <v>67</v>
      </c>
      <c r="E265" s="71"/>
      <c r="F265" s="36"/>
      <c r="G265" s="37">
        <f t="shared" si="8"/>
        <v>0</v>
      </c>
      <c r="I265" s="36">
        <f t="shared" si="9"/>
        <v>0</v>
      </c>
      <c r="J265" s="36"/>
      <c r="K265" s="36"/>
      <c r="L265" s="36"/>
    </row>
    <row r="266" spans="2:12" ht="15">
      <c r="B266" s="39"/>
      <c r="C266" s="39"/>
      <c r="D266" s="36" t="s">
        <v>67</v>
      </c>
      <c r="E266" s="71"/>
      <c r="F266" s="36"/>
      <c r="G266" s="37">
        <f t="shared" si="8"/>
        <v>0</v>
      </c>
      <c r="I266" s="36">
        <f t="shared" si="9"/>
        <v>0</v>
      </c>
      <c r="J266" s="36"/>
      <c r="K266" s="36"/>
      <c r="L266" s="36"/>
    </row>
    <row r="267" spans="2:12" ht="15">
      <c r="B267" s="39"/>
      <c r="C267" s="39"/>
      <c r="D267" s="36" t="s">
        <v>67</v>
      </c>
      <c r="E267" s="71"/>
      <c r="F267" s="36"/>
      <c r="G267" s="37">
        <f t="shared" si="8"/>
        <v>0</v>
      </c>
      <c r="I267" s="36">
        <f t="shared" si="9"/>
        <v>0</v>
      </c>
      <c r="J267" s="36"/>
      <c r="K267" s="36"/>
      <c r="L267" s="36"/>
    </row>
    <row r="268" spans="2:12" ht="15">
      <c r="B268" s="39"/>
      <c r="C268" s="39"/>
      <c r="D268" s="36" t="s">
        <v>67</v>
      </c>
      <c r="E268" s="71"/>
      <c r="F268" s="36"/>
      <c r="G268" s="37">
        <f t="shared" si="8"/>
        <v>0</v>
      </c>
      <c r="I268" s="36">
        <f t="shared" si="9"/>
        <v>0</v>
      </c>
      <c r="J268" s="36"/>
      <c r="K268" s="36"/>
      <c r="L268" s="36"/>
    </row>
    <row r="269" spans="2:12" ht="15">
      <c r="B269" s="39"/>
      <c r="C269" s="39"/>
      <c r="D269" s="36" t="s">
        <v>67</v>
      </c>
      <c r="E269" s="71"/>
      <c r="F269" s="36"/>
      <c r="G269" s="37">
        <f t="shared" si="8"/>
        <v>0</v>
      </c>
      <c r="I269" s="36">
        <f t="shared" si="9"/>
        <v>0</v>
      </c>
      <c r="J269" s="36"/>
      <c r="K269" s="36"/>
      <c r="L269" s="36"/>
    </row>
    <row r="270" spans="2:12" ht="15">
      <c r="B270" s="39"/>
      <c r="C270" s="39"/>
      <c r="D270" s="36" t="s">
        <v>67</v>
      </c>
      <c r="E270" s="71"/>
      <c r="F270" s="36"/>
      <c r="G270" s="37">
        <f t="shared" si="8"/>
        <v>0</v>
      </c>
      <c r="I270" s="36">
        <f t="shared" si="9"/>
        <v>0</v>
      </c>
      <c r="J270" s="36"/>
      <c r="K270" s="36"/>
      <c r="L270" s="36"/>
    </row>
    <row r="271" spans="2:12" ht="15">
      <c r="B271" s="39"/>
      <c r="C271" s="39"/>
      <c r="D271" s="36" t="s">
        <v>67</v>
      </c>
      <c r="E271" s="71"/>
      <c r="F271" s="36"/>
      <c r="G271" s="37">
        <f t="shared" si="8"/>
        <v>0</v>
      </c>
      <c r="I271" s="36">
        <f t="shared" si="9"/>
        <v>0</v>
      </c>
      <c r="J271" s="36"/>
      <c r="K271" s="36"/>
      <c r="L271" s="36"/>
    </row>
    <row r="272" spans="2:12" ht="15">
      <c r="B272" s="39"/>
      <c r="C272" s="39"/>
      <c r="D272" s="36" t="s">
        <v>67</v>
      </c>
      <c r="E272" s="71"/>
      <c r="F272" s="36"/>
      <c r="G272" s="37">
        <f t="shared" si="8"/>
        <v>0</v>
      </c>
      <c r="I272" s="36">
        <f t="shared" si="9"/>
        <v>0</v>
      </c>
      <c r="J272" s="36"/>
      <c r="K272" s="36"/>
      <c r="L272" s="36"/>
    </row>
    <row r="273" spans="2:12" ht="15">
      <c r="B273" s="39"/>
      <c r="C273" s="39"/>
      <c r="D273" s="36" t="s">
        <v>67</v>
      </c>
      <c r="E273" s="71"/>
      <c r="F273" s="36"/>
      <c r="G273" s="37">
        <f t="shared" si="8"/>
        <v>0</v>
      </c>
      <c r="I273" s="36">
        <f t="shared" si="9"/>
        <v>0</v>
      </c>
      <c r="J273" s="36"/>
      <c r="K273" s="36"/>
      <c r="L273" s="36"/>
    </row>
    <row r="274" spans="2:12" ht="15">
      <c r="B274" s="39"/>
      <c r="C274" s="39"/>
      <c r="D274" s="36" t="s">
        <v>67</v>
      </c>
      <c r="E274" s="71"/>
      <c r="F274" s="36"/>
      <c r="G274" s="37">
        <f t="shared" si="8"/>
        <v>0</v>
      </c>
      <c r="I274" s="36">
        <f t="shared" si="9"/>
        <v>0</v>
      </c>
      <c r="J274" s="36"/>
      <c r="K274" s="36"/>
      <c r="L274" s="36"/>
    </row>
    <row r="275" spans="2:12" ht="15">
      <c r="B275" s="39"/>
      <c r="C275" s="39"/>
      <c r="D275" s="36" t="s">
        <v>67</v>
      </c>
      <c r="E275" s="71"/>
      <c r="F275" s="36"/>
      <c r="G275" s="37">
        <f t="shared" si="8"/>
        <v>0</v>
      </c>
      <c r="I275" s="36">
        <f t="shared" si="9"/>
        <v>0</v>
      </c>
      <c r="J275" s="36"/>
      <c r="K275" s="36"/>
      <c r="L275" s="36"/>
    </row>
    <row r="276" spans="2:12" ht="15">
      <c r="B276" s="39"/>
      <c r="C276" s="39"/>
      <c r="D276" s="36" t="s">
        <v>67</v>
      </c>
      <c r="E276" s="71"/>
      <c r="F276" s="36"/>
      <c r="G276" s="37">
        <f t="shared" si="8"/>
        <v>0</v>
      </c>
      <c r="I276" s="36">
        <f t="shared" si="9"/>
        <v>0</v>
      </c>
      <c r="J276" s="36"/>
      <c r="K276" s="36"/>
      <c r="L276" s="36"/>
    </row>
    <row r="277" spans="2:12" ht="15">
      <c r="B277" s="39"/>
      <c r="C277" s="39"/>
      <c r="D277" s="36" t="s">
        <v>67</v>
      </c>
      <c r="E277" s="71"/>
      <c r="F277" s="36"/>
      <c r="G277" s="37">
        <f t="shared" si="8"/>
        <v>0</v>
      </c>
      <c r="I277" s="36">
        <f t="shared" si="9"/>
        <v>0</v>
      </c>
      <c r="J277" s="36"/>
      <c r="K277" s="36"/>
      <c r="L277" s="36"/>
    </row>
    <row r="278" spans="2:12" ht="15">
      <c r="B278" s="39"/>
      <c r="C278" s="39"/>
      <c r="D278" s="36" t="s">
        <v>67</v>
      </c>
      <c r="E278" s="71"/>
      <c r="F278" s="36"/>
      <c r="G278" s="37">
        <f t="shared" si="8"/>
        <v>0</v>
      </c>
      <c r="I278" s="36">
        <f t="shared" si="9"/>
        <v>0</v>
      </c>
      <c r="J278" s="36"/>
      <c r="K278" s="36"/>
      <c r="L278" s="36"/>
    </row>
    <row r="279" spans="2:12" ht="15">
      <c r="B279" s="39"/>
      <c r="C279" s="39"/>
      <c r="D279" s="36" t="s">
        <v>67</v>
      </c>
      <c r="E279" s="71"/>
      <c r="F279" s="36"/>
      <c r="G279" s="37">
        <f t="shared" si="8"/>
        <v>0</v>
      </c>
      <c r="I279" s="36">
        <f t="shared" si="9"/>
        <v>0</v>
      </c>
      <c r="J279" s="36"/>
      <c r="K279" s="36"/>
      <c r="L279" s="36"/>
    </row>
    <row r="280" spans="2:12" ht="15">
      <c r="B280" s="39"/>
      <c r="C280" s="39"/>
      <c r="D280" s="36" t="s">
        <v>67</v>
      </c>
      <c r="E280" s="71"/>
      <c r="F280" s="36"/>
      <c r="G280" s="37">
        <f t="shared" si="8"/>
        <v>0</v>
      </c>
      <c r="I280" s="36">
        <f t="shared" si="9"/>
        <v>0</v>
      </c>
      <c r="J280" s="36"/>
      <c r="K280" s="36"/>
      <c r="L280" s="36"/>
    </row>
    <row r="281" spans="2:12" ht="15">
      <c r="B281" s="39"/>
      <c r="C281" s="39"/>
      <c r="D281" s="36" t="s">
        <v>67</v>
      </c>
      <c r="E281" s="71"/>
      <c r="F281" s="36"/>
      <c r="G281" s="37">
        <f t="shared" si="8"/>
        <v>0</v>
      </c>
      <c r="I281" s="36">
        <f t="shared" si="9"/>
        <v>0</v>
      </c>
      <c r="J281" s="36"/>
      <c r="K281" s="36"/>
      <c r="L281" s="36"/>
    </row>
    <row r="282" spans="2:12" ht="15">
      <c r="B282" s="39"/>
      <c r="C282" s="39"/>
      <c r="D282" s="36" t="s">
        <v>67</v>
      </c>
      <c r="E282" s="71"/>
      <c r="F282" s="36"/>
      <c r="G282" s="37">
        <f t="shared" si="8"/>
        <v>0</v>
      </c>
      <c r="I282" s="36">
        <f t="shared" si="9"/>
        <v>0</v>
      </c>
      <c r="J282" s="36"/>
      <c r="K282" s="36"/>
      <c r="L282" s="36"/>
    </row>
    <row r="283" spans="2:12" ht="15">
      <c r="B283" s="39"/>
      <c r="C283" s="39"/>
      <c r="D283" s="36" t="s">
        <v>67</v>
      </c>
      <c r="E283" s="71"/>
      <c r="F283" s="36"/>
      <c r="G283" s="37">
        <f t="shared" si="8"/>
        <v>0</v>
      </c>
      <c r="I283" s="36">
        <f t="shared" si="9"/>
        <v>0</v>
      </c>
      <c r="J283" s="36"/>
      <c r="K283" s="36"/>
      <c r="L283" s="36"/>
    </row>
    <row r="284" spans="2:12" ht="15">
      <c r="B284" s="39"/>
      <c r="C284" s="39"/>
      <c r="D284" s="36" t="s">
        <v>67</v>
      </c>
      <c r="E284" s="71"/>
      <c r="F284" s="36"/>
      <c r="G284" s="37">
        <f t="shared" si="8"/>
        <v>0</v>
      </c>
      <c r="I284" s="36">
        <f t="shared" si="9"/>
        <v>0</v>
      </c>
      <c r="J284" s="36"/>
      <c r="K284" s="36"/>
      <c r="L284" s="36"/>
    </row>
    <row r="285" spans="2:12" ht="15">
      <c r="B285" s="39"/>
      <c r="C285" s="39"/>
      <c r="D285" s="36" t="s">
        <v>67</v>
      </c>
      <c r="E285" s="71"/>
      <c r="F285" s="36"/>
      <c r="G285" s="37">
        <f t="shared" si="8"/>
        <v>0</v>
      </c>
      <c r="I285" s="36">
        <f t="shared" si="9"/>
        <v>0</v>
      </c>
      <c r="J285" s="36"/>
      <c r="K285" s="36"/>
      <c r="L285" s="36"/>
    </row>
    <row r="286" spans="2:12" ht="15">
      <c r="B286" s="39"/>
      <c r="C286" s="39"/>
      <c r="D286" s="36" t="s">
        <v>67</v>
      </c>
      <c r="E286" s="71"/>
      <c r="F286" s="36"/>
      <c r="G286" s="37">
        <f t="shared" si="8"/>
        <v>0</v>
      </c>
      <c r="I286" s="36">
        <f t="shared" si="9"/>
        <v>0</v>
      </c>
      <c r="J286" s="36"/>
      <c r="K286" s="36"/>
      <c r="L286" s="36"/>
    </row>
    <row r="287" spans="2:12" ht="15">
      <c r="B287" s="39"/>
      <c r="C287" s="39"/>
      <c r="D287" s="36" t="s">
        <v>67</v>
      </c>
      <c r="E287" s="71"/>
      <c r="F287" s="36"/>
      <c r="G287" s="37">
        <f t="shared" si="8"/>
        <v>0</v>
      </c>
      <c r="I287" s="36">
        <f t="shared" si="9"/>
        <v>0</v>
      </c>
      <c r="J287" s="36"/>
      <c r="K287" s="36"/>
      <c r="L287" s="36"/>
    </row>
    <row r="288" spans="2:12" ht="15">
      <c r="B288" s="39"/>
      <c r="C288" s="39"/>
      <c r="D288" s="36" t="s">
        <v>67</v>
      </c>
      <c r="E288" s="71"/>
      <c r="F288" s="36"/>
      <c r="G288" s="37">
        <f t="shared" si="8"/>
        <v>0</v>
      </c>
      <c r="I288" s="36">
        <f t="shared" si="9"/>
        <v>0</v>
      </c>
      <c r="J288" s="36"/>
      <c r="K288" s="36"/>
      <c r="L288" s="36"/>
    </row>
    <row r="289" spans="2:12" ht="15">
      <c r="B289" s="39"/>
      <c r="C289" s="39"/>
      <c r="D289" s="36" t="s">
        <v>67</v>
      </c>
      <c r="E289" s="71"/>
      <c r="F289" s="36"/>
      <c r="G289" s="37">
        <f t="shared" si="8"/>
        <v>0</v>
      </c>
      <c r="I289" s="36">
        <f t="shared" si="9"/>
        <v>0</v>
      </c>
      <c r="J289" s="36"/>
      <c r="K289" s="36"/>
      <c r="L289" s="36"/>
    </row>
    <row r="290" spans="2:12" ht="15">
      <c r="B290" s="39"/>
      <c r="C290" s="39"/>
      <c r="D290" s="36" t="s">
        <v>67</v>
      </c>
      <c r="E290" s="71"/>
      <c r="F290" s="36"/>
      <c r="G290" s="37">
        <f t="shared" si="8"/>
        <v>0</v>
      </c>
      <c r="I290" s="36">
        <f t="shared" si="9"/>
        <v>0</v>
      </c>
      <c r="J290" s="36"/>
      <c r="K290" s="36"/>
      <c r="L290" s="36"/>
    </row>
    <row r="291" spans="2:12" ht="15">
      <c r="B291" s="39"/>
      <c r="C291" s="39"/>
      <c r="D291" s="36" t="s">
        <v>67</v>
      </c>
      <c r="E291" s="71"/>
      <c r="F291" s="36"/>
      <c r="G291" s="37">
        <f t="shared" si="8"/>
        <v>0</v>
      </c>
      <c r="I291" s="36">
        <f t="shared" si="9"/>
        <v>0</v>
      </c>
      <c r="J291" s="36"/>
      <c r="K291" s="36"/>
      <c r="L291" s="36"/>
    </row>
    <row r="292" spans="2:12" ht="15">
      <c r="B292" s="39"/>
      <c r="C292" s="39"/>
      <c r="D292" s="36" t="s">
        <v>67</v>
      </c>
      <c r="E292" s="71"/>
      <c r="F292" s="36"/>
      <c r="G292" s="37">
        <f t="shared" si="8"/>
        <v>0</v>
      </c>
      <c r="I292" s="36">
        <f t="shared" si="9"/>
        <v>0</v>
      </c>
      <c r="J292" s="36"/>
      <c r="K292" s="36"/>
      <c r="L292" s="36"/>
    </row>
    <row r="293" spans="2:12" ht="15">
      <c r="B293" s="39"/>
      <c r="C293" s="39"/>
      <c r="D293" s="36" t="s">
        <v>67</v>
      </c>
      <c r="E293" s="71"/>
      <c r="F293" s="36"/>
      <c r="G293" s="37">
        <f t="shared" si="8"/>
        <v>0</v>
      </c>
      <c r="I293" s="36">
        <f t="shared" si="9"/>
        <v>0</v>
      </c>
      <c r="J293" s="36"/>
      <c r="K293" s="36"/>
      <c r="L293" s="36"/>
    </row>
    <row r="294" spans="2:12" ht="15">
      <c r="B294" s="39"/>
      <c r="C294" s="39"/>
      <c r="D294" s="36" t="s">
        <v>67</v>
      </c>
      <c r="E294" s="71"/>
      <c r="F294" s="36"/>
      <c r="G294" s="37">
        <f t="shared" si="8"/>
        <v>0</v>
      </c>
      <c r="I294" s="36">
        <f t="shared" si="9"/>
        <v>0</v>
      </c>
      <c r="J294" s="36"/>
      <c r="K294" s="36"/>
      <c r="L294" s="36"/>
    </row>
    <row r="295" spans="2:12" ht="15">
      <c r="B295" s="39"/>
      <c r="C295" s="39"/>
      <c r="D295" s="36" t="s">
        <v>67</v>
      </c>
      <c r="E295" s="71"/>
      <c r="F295" s="36"/>
      <c r="G295" s="37">
        <f t="shared" si="8"/>
        <v>0</v>
      </c>
      <c r="I295" s="36">
        <f t="shared" si="9"/>
        <v>0</v>
      </c>
      <c r="J295" s="36"/>
      <c r="K295" s="36"/>
      <c r="L295" s="36"/>
    </row>
    <row r="296" spans="2:12" ht="15">
      <c r="B296" s="39"/>
      <c r="C296" s="39"/>
      <c r="D296" s="36" t="s">
        <v>67</v>
      </c>
      <c r="E296" s="71"/>
      <c r="F296" s="36"/>
      <c r="G296" s="37">
        <f t="shared" si="8"/>
        <v>0</v>
      </c>
      <c r="I296" s="36">
        <f t="shared" si="9"/>
        <v>0</v>
      </c>
      <c r="J296" s="36"/>
      <c r="K296" s="36"/>
      <c r="L296" s="36"/>
    </row>
    <row r="297" spans="2:12" ht="15">
      <c r="B297" s="39"/>
      <c r="C297" s="39"/>
      <c r="D297" s="36" t="s">
        <v>67</v>
      </c>
      <c r="E297" s="71"/>
      <c r="F297" s="36"/>
      <c r="G297" s="37">
        <f t="shared" si="8"/>
        <v>0</v>
      </c>
      <c r="I297" s="36">
        <f t="shared" si="9"/>
        <v>0</v>
      </c>
      <c r="J297" s="36"/>
      <c r="K297" s="36"/>
      <c r="L297" s="36"/>
    </row>
    <row r="298" spans="2:12" ht="15">
      <c r="B298" s="39"/>
      <c r="C298" s="39"/>
      <c r="D298" s="36" t="s">
        <v>67</v>
      </c>
      <c r="E298" s="71"/>
      <c r="F298" s="36"/>
      <c r="G298" s="37">
        <f t="shared" si="8"/>
        <v>0</v>
      </c>
      <c r="I298" s="36">
        <f t="shared" si="9"/>
        <v>0</v>
      </c>
      <c r="J298" s="36"/>
      <c r="K298" s="36"/>
      <c r="L298" s="36"/>
    </row>
    <row r="299" spans="2:12" ht="15">
      <c r="B299" s="39"/>
      <c r="C299" s="39"/>
      <c r="D299" s="36" t="s">
        <v>67</v>
      </c>
      <c r="E299" s="71"/>
      <c r="F299" s="36"/>
      <c r="G299" s="37">
        <f t="shared" si="8"/>
        <v>0</v>
      </c>
      <c r="I299" s="36">
        <f t="shared" si="9"/>
        <v>0</v>
      </c>
      <c r="J299" s="36"/>
      <c r="K299" s="36"/>
      <c r="L299" s="36"/>
    </row>
    <row r="300" spans="2:12" ht="15">
      <c r="B300" s="39"/>
      <c r="C300" s="39"/>
      <c r="D300" s="36" t="s">
        <v>67</v>
      </c>
      <c r="E300" s="71"/>
      <c r="F300" s="36"/>
      <c r="G300" s="37">
        <f t="shared" si="8"/>
        <v>0</v>
      </c>
      <c r="I300" s="36">
        <f t="shared" si="9"/>
        <v>0</v>
      </c>
      <c r="J300" s="36"/>
      <c r="K300" s="36"/>
      <c r="L300" s="36"/>
    </row>
    <row r="301" spans="2:12" ht="15">
      <c r="B301" s="39"/>
      <c r="C301" s="39"/>
      <c r="D301" s="36" t="s">
        <v>67</v>
      </c>
      <c r="E301" s="71"/>
      <c r="F301" s="36"/>
      <c r="G301" s="37">
        <f t="shared" si="8"/>
        <v>0</v>
      </c>
      <c r="I301" s="36">
        <f t="shared" si="9"/>
        <v>0</v>
      </c>
      <c r="J301" s="36"/>
      <c r="K301" s="36"/>
      <c r="L301" s="36"/>
    </row>
    <row r="302" spans="2:12" ht="15">
      <c r="B302" s="39"/>
      <c r="C302" s="39"/>
      <c r="D302" s="36" t="s">
        <v>67</v>
      </c>
      <c r="E302" s="71"/>
      <c r="F302" s="36"/>
      <c r="G302" s="37">
        <f t="shared" si="8"/>
        <v>0</v>
      </c>
      <c r="I302" s="36">
        <f t="shared" si="9"/>
        <v>0</v>
      </c>
      <c r="J302" s="36"/>
      <c r="K302" s="36"/>
      <c r="L302" s="36"/>
    </row>
    <row r="303" spans="2:12" ht="15">
      <c r="B303" s="39"/>
      <c r="C303" s="39"/>
      <c r="D303" s="36" t="s">
        <v>67</v>
      </c>
      <c r="E303" s="71"/>
      <c r="F303" s="36"/>
      <c r="G303" s="37">
        <f t="shared" si="8"/>
        <v>0</v>
      </c>
      <c r="I303" s="36">
        <f t="shared" si="9"/>
        <v>0</v>
      </c>
      <c r="J303" s="36"/>
      <c r="K303" s="36"/>
      <c r="L303" s="36"/>
    </row>
    <row r="304" spans="2:12" ht="15">
      <c r="B304" s="39"/>
      <c r="C304" s="39"/>
      <c r="D304" s="36" t="s">
        <v>67</v>
      </c>
      <c r="E304" s="71"/>
      <c r="F304" s="36"/>
      <c r="G304" s="37">
        <f t="shared" si="8"/>
        <v>0</v>
      </c>
      <c r="I304" s="36">
        <f t="shared" si="9"/>
        <v>0</v>
      </c>
      <c r="J304" s="36"/>
      <c r="K304" s="36"/>
      <c r="L304" s="36"/>
    </row>
    <row r="305" spans="2:12" ht="15">
      <c r="B305" s="39"/>
      <c r="C305" s="39"/>
      <c r="D305" s="36" t="s">
        <v>67</v>
      </c>
      <c r="E305" s="71"/>
      <c r="F305" s="36"/>
      <c r="G305" s="37">
        <f t="shared" si="8"/>
        <v>0</v>
      </c>
      <c r="I305" s="36">
        <f t="shared" si="9"/>
        <v>0</v>
      </c>
      <c r="J305" s="36"/>
      <c r="K305" s="36"/>
      <c r="L305" s="36"/>
    </row>
    <row r="306" spans="2:12" ht="15">
      <c r="B306" s="39"/>
      <c r="C306" s="39"/>
      <c r="D306" s="36" t="s">
        <v>67</v>
      </c>
      <c r="E306" s="71"/>
      <c r="F306" s="36"/>
      <c r="G306" s="37">
        <f t="shared" si="8"/>
        <v>0</v>
      </c>
      <c r="I306" s="36">
        <f t="shared" si="9"/>
        <v>0</v>
      </c>
      <c r="J306" s="36"/>
      <c r="K306" s="36"/>
      <c r="L306" s="36"/>
    </row>
    <row r="307" spans="2:12" ht="15">
      <c r="B307" s="39"/>
      <c r="C307" s="39"/>
      <c r="D307" s="36" t="s">
        <v>67</v>
      </c>
      <c r="E307" s="71"/>
      <c r="F307" s="36"/>
      <c r="G307" s="37">
        <f t="shared" si="8"/>
        <v>0</v>
      </c>
      <c r="I307" s="36">
        <f t="shared" si="9"/>
        <v>0</v>
      </c>
      <c r="J307" s="36"/>
      <c r="K307" s="36"/>
      <c r="L307" s="36"/>
    </row>
    <row r="308" spans="2:12" ht="15">
      <c r="B308" s="39"/>
      <c r="C308" s="39"/>
      <c r="D308" s="36" t="s">
        <v>67</v>
      </c>
      <c r="E308" s="71"/>
      <c r="F308" s="36"/>
      <c r="G308" s="37">
        <f t="shared" si="8"/>
        <v>0</v>
      </c>
      <c r="I308" s="36">
        <f t="shared" si="9"/>
        <v>0</v>
      </c>
      <c r="J308" s="36"/>
      <c r="K308" s="36"/>
      <c r="L308" s="36"/>
    </row>
    <row r="309" spans="2:12" ht="15">
      <c r="B309" s="39"/>
      <c r="C309" s="39"/>
      <c r="D309" s="36" t="s">
        <v>67</v>
      </c>
      <c r="E309" s="71"/>
      <c r="F309" s="36"/>
      <c r="G309" s="37">
        <f t="shared" si="8"/>
        <v>0</v>
      </c>
      <c r="I309" s="36">
        <f t="shared" si="9"/>
        <v>0</v>
      </c>
      <c r="J309" s="36"/>
      <c r="K309" s="36"/>
      <c r="L309" s="36"/>
    </row>
    <row r="310" spans="2:12" ht="15">
      <c r="B310" s="39"/>
      <c r="C310" s="39"/>
      <c r="D310" s="36" t="s">
        <v>67</v>
      </c>
      <c r="E310" s="71"/>
      <c r="F310" s="36"/>
      <c r="G310" s="37">
        <f t="shared" si="8"/>
        <v>0</v>
      </c>
      <c r="I310" s="36">
        <f t="shared" si="9"/>
        <v>0</v>
      </c>
      <c r="J310" s="36"/>
      <c r="K310" s="36"/>
      <c r="L310" s="36"/>
    </row>
    <row r="311" spans="2:12" ht="15">
      <c r="B311" s="39"/>
      <c r="C311" s="39"/>
      <c r="D311" s="36" t="s">
        <v>67</v>
      </c>
      <c r="E311" s="71"/>
      <c r="F311" s="36"/>
      <c r="G311" s="37">
        <f t="shared" si="8"/>
        <v>0</v>
      </c>
      <c r="I311" s="36">
        <f t="shared" si="9"/>
        <v>0</v>
      </c>
      <c r="J311" s="36"/>
      <c r="K311" s="36"/>
      <c r="L311" s="36"/>
    </row>
    <row r="312" spans="2:12" ht="15">
      <c r="B312" s="39"/>
      <c r="C312" s="39"/>
      <c r="D312" s="36" t="s">
        <v>67</v>
      </c>
      <c r="E312" s="71"/>
      <c r="F312" s="36"/>
      <c r="G312" s="37">
        <f t="shared" si="8"/>
        <v>0</v>
      </c>
      <c r="I312" s="36">
        <f t="shared" si="9"/>
        <v>0</v>
      </c>
      <c r="J312" s="36"/>
      <c r="K312" s="36"/>
      <c r="L312" s="36"/>
    </row>
    <row r="313" spans="2:12" ht="15">
      <c r="B313" s="39"/>
      <c r="C313" s="39"/>
      <c r="D313" s="36" t="s">
        <v>67</v>
      </c>
      <c r="E313" s="71"/>
      <c r="F313" s="36"/>
      <c r="G313" s="37">
        <f t="shared" si="8"/>
        <v>0</v>
      </c>
      <c r="I313" s="36">
        <f t="shared" si="9"/>
        <v>0</v>
      </c>
      <c r="J313" s="36"/>
      <c r="K313" s="36"/>
      <c r="L313" s="36"/>
    </row>
    <row r="314" spans="2:12" ht="15">
      <c r="B314" s="39"/>
      <c r="C314" s="39"/>
      <c r="D314" s="36" t="s">
        <v>67</v>
      </c>
      <c r="E314" s="71"/>
      <c r="F314" s="36"/>
      <c r="G314" s="37">
        <f t="shared" si="8"/>
        <v>0</v>
      </c>
      <c r="I314" s="36">
        <f t="shared" si="9"/>
        <v>0</v>
      </c>
      <c r="J314" s="36"/>
      <c r="K314" s="36"/>
      <c r="L314" s="36"/>
    </row>
    <row r="315" spans="2:12" ht="15">
      <c r="B315" s="39"/>
      <c r="C315" s="39"/>
      <c r="D315" s="36" t="s">
        <v>67</v>
      </c>
      <c r="E315" s="71"/>
      <c r="F315" s="36"/>
      <c r="G315" s="37">
        <f t="shared" si="8"/>
        <v>0</v>
      </c>
      <c r="I315" s="36">
        <f t="shared" si="9"/>
        <v>0</v>
      </c>
      <c r="J315" s="36"/>
      <c r="K315" s="36"/>
      <c r="L315" s="36"/>
    </row>
    <row r="316" spans="2:12" ht="15">
      <c r="B316" s="39"/>
      <c r="C316" s="39"/>
      <c r="D316" s="36" t="s">
        <v>67</v>
      </c>
      <c r="E316" s="71"/>
      <c r="F316" s="36"/>
      <c r="G316" s="37">
        <f t="shared" si="8"/>
        <v>0</v>
      </c>
      <c r="I316" s="36">
        <f t="shared" si="9"/>
        <v>0</v>
      </c>
      <c r="J316" s="36"/>
      <c r="K316" s="36"/>
      <c r="L316" s="36"/>
    </row>
    <row r="317" spans="2:12" ht="15">
      <c r="B317" s="39"/>
      <c r="C317" s="39"/>
      <c r="D317" s="36" t="s">
        <v>67</v>
      </c>
      <c r="E317" s="71"/>
      <c r="F317" s="36"/>
      <c r="G317" s="37">
        <f t="shared" si="8"/>
        <v>0</v>
      </c>
      <c r="I317" s="36">
        <f t="shared" si="9"/>
        <v>0</v>
      </c>
      <c r="J317" s="36"/>
      <c r="K317" s="36"/>
      <c r="L317" s="36"/>
    </row>
    <row r="318" spans="2:12" ht="15">
      <c r="B318" s="39"/>
      <c r="C318" s="39"/>
      <c r="D318" s="36" t="s">
        <v>67</v>
      </c>
      <c r="E318" s="71"/>
      <c r="F318" s="36"/>
      <c r="G318" s="37">
        <f t="shared" si="8"/>
        <v>0</v>
      </c>
      <c r="I318" s="36">
        <f t="shared" si="9"/>
        <v>0</v>
      </c>
      <c r="J318" s="36"/>
      <c r="K318" s="36"/>
      <c r="L318" s="36"/>
    </row>
    <row r="319" spans="2:12" ht="15">
      <c r="B319" s="39"/>
      <c r="C319" s="39"/>
      <c r="D319" s="36" t="s">
        <v>67</v>
      </c>
      <c r="E319" s="71"/>
      <c r="F319" s="36"/>
      <c r="G319" s="37">
        <f t="shared" si="8"/>
        <v>0</v>
      </c>
      <c r="I319" s="36">
        <f t="shared" si="9"/>
        <v>0</v>
      </c>
      <c r="J319" s="36"/>
      <c r="K319" s="36"/>
      <c r="L319" s="36"/>
    </row>
    <row r="320" spans="2:12" ht="15">
      <c r="B320" s="39"/>
      <c r="C320" s="39"/>
      <c r="D320" s="36" t="s">
        <v>67</v>
      </c>
      <c r="E320" s="71"/>
      <c r="F320" s="36"/>
      <c r="G320" s="37">
        <f t="shared" si="8"/>
        <v>0</v>
      </c>
      <c r="I320" s="36">
        <f t="shared" si="9"/>
        <v>0</v>
      </c>
      <c r="J320" s="36"/>
      <c r="K320" s="36"/>
      <c r="L320" s="36"/>
    </row>
    <row r="321" spans="2:12" ht="15">
      <c r="B321" s="39"/>
      <c r="C321" s="39"/>
      <c r="D321" s="36" t="s">
        <v>67</v>
      </c>
      <c r="E321" s="71"/>
      <c r="F321" s="36"/>
      <c r="G321" s="37">
        <f t="shared" si="8"/>
        <v>0</v>
      </c>
      <c r="I321" s="36">
        <f t="shared" si="9"/>
        <v>0</v>
      </c>
      <c r="J321" s="36"/>
      <c r="K321" s="36"/>
      <c r="L321" s="36"/>
    </row>
    <row r="322" spans="2:12" ht="15">
      <c r="B322" s="39"/>
      <c r="C322" s="39"/>
      <c r="D322" s="36" t="s">
        <v>67</v>
      </c>
      <c r="E322" s="71"/>
      <c r="F322" s="36"/>
      <c r="G322" s="37">
        <f t="shared" si="8"/>
        <v>0</v>
      </c>
      <c r="I322" s="36">
        <f t="shared" si="9"/>
        <v>0</v>
      </c>
      <c r="J322" s="36"/>
      <c r="K322" s="36"/>
      <c r="L322" s="36"/>
    </row>
    <row r="323" spans="2:12" ht="15">
      <c r="B323" s="39"/>
      <c r="C323" s="39"/>
      <c r="D323" s="36" t="s">
        <v>67</v>
      </c>
      <c r="E323" s="71"/>
      <c r="F323" s="36"/>
      <c r="G323" s="37">
        <f t="shared" si="8"/>
        <v>0</v>
      </c>
      <c r="I323" s="36">
        <f t="shared" si="9"/>
        <v>0</v>
      </c>
      <c r="J323" s="36"/>
      <c r="K323" s="36"/>
      <c r="L323" s="36"/>
    </row>
    <row r="324" spans="2:12" ht="15">
      <c r="B324" s="39"/>
      <c r="C324" s="39"/>
      <c r="D324" s="36" t="s">
        <v>67</v>
      </c>
      <c r="E324" s="71"/>
      <c r="F324" s="36"/>
      <c r="G324" s="37">
        <f t="shared" si="8"/>
        <v>0</v>
      </c>
      <c r="I324" s="36">
        <f t="shared" si="9"/>
        <v>0</v>
      </c>
      <c r="J324" s="36"/>
      <c r="K324" s="36"/>
      <c r="L324" s="36"/>
    </row>
    <row r="325" spans="2:12" ht="15">
      <c r="B325" s="39"/>
      <c r="C325" s="39"/>
      <c r="D325" s="36" t="s">
        <v>67</v>
      </c>
      <c r="E325" s="71"/>
      <c r="F325" s="36"/>
      <c r="G325" s="37">
        <f t="shared" si="8"/>
        <v>0</v>
      </c>
      <c r="I325" s="36">
        <f t="shared" si="9"/>
        <v>0</v>
      </c>
      <c r="J325" s="36"/>
      <c r="K325" s="36"/>
      <c r="L325" s="36"/>
    </row>
    <row r="326" spans="2:12" ht="15">
      <c r="B326" s="39"/>
      <c r="C326" s="39"/>
      <c r="D326" s="36" t="s">
        <v>67</v>
      </c>
      <c r="E326" s="71"/>
      <c r="F326" s="36"/>
      <c r="G326" s="37">
        <f t="shared" si="8"/>
        <v>0</v>
      </c>
      <c r="I326" s="36">
        <f t="shared" si="9"/>
        <v>0</v>
      </c>
      <c r="J326" s="36"/>
      <c r="K326" s="36"/>
      <c r="L326" s="36"/>
    </row>
    <row r="327" spans="2:12" ht="15">
      <c r="B327" s="39"/>
      <c r="C327" s="39"/>
      <c r="D327" s="36" t="s">
        <v>67</v>
      </c>
      <c r="E327" s="71"/>
      <c r="F327" s="36"/>
      <c r="G327" s="37">
        <f t="shared" si="8"/>
        <v>0</v>
      </c>
      <c r="I327" s="36">
        <f t="shared" si="9"/>
        <v>0</v>
      </c>
      <c r="J327" s="36"/>
      <c r="K327" s="36"/>
      <c r="L327" s="36"/>
    </row>
    <row r="328" spans="2:12" ht="15">
      <c r="B328" s="39"/>
      <c r="C328" s="39"/>
      <c r="D328" s="36" t="s">
        <v>67</v>
      </c>
      <c r="E328" s="71"/>
      <c r="F328" s="36"/>
      <c r="G328" s="37">
        <f aca="true" t="shared" si="10" ref="G328:G391">IF(G$6=1,H328,IF(G$6=2,I328,IF(G$6=3,J328,IF(G$6=4,K328,))))</f>
        <v>0</v>
      </c>
      <c r="I328" s="36">
        <f aca="true" t="shared" si="11" ref="I328:I391">ROUNDUP((L328/20),0)</f>
        <v>0</v>
      </c>
      <c r="J328" s="36"/>
      <c r="K328" s="36"/>
      <c r="L328" s="36"/>
    </row>
    <row r="329" spans="2:12" ht="15">
      <c r="B329" s="39"/>
      <c r="C329" s="39"/>
      <c r="D329" s="36" t="s">
        <v>67</v>
      </c>
      <c r="E329" s="71"/>
      <c r="F329" s="36"/>
      <c r="G329" s="37">
        <f t="shared" si="10"/>
        <v>0</v>
      </c>
      <c r="I329" s="36">
        <f t="shared" si="11"/>
        <v>0</v>
      </c>
      <c r="J329" s="36"/>
      <c r="K329" s="36"/>
      <c r="L329" s="36"/>
    </row>
    <row r="330" spans="2:12" ht="15">
      <c r="B330" s="39"/>
      <c r="C330" s="39"/>
      <c r="D330" s="36" t="s">
        <v>67</v>
      </c>
      <c r="E330" s="71"/>
      <c r="F330" s="36"/>
      <c r="G330" s="37">
        <f t="shared" si="10"/>
        <v>0</v>
      </c>
      <c r="I330" s="36">
        <f t="shared" si="11"/>
        <v>0</v>
      </c>
      <c r="J330" s="36"/>
      <c r="K330" s="36"/>
      <c r="L330" s="36"/>
    </row>
    <row r="331" spans="2:12" ht="15">
      <c r="B331" s="39"/>
      <c r="C331" s="39"/>
      <c r="D331" s="36" t="s">
        <v>67</v>
      </c>
      <c r="E331" s="71"/>
      <c r="F331" s="36"/>
      <c r="G331" s="37">
        <f t="shared" si="10"/>
        <v>0</v>
      </c>
      <c r="I331" s="36">
        <f t="shared" si="11"/>
        <v>0</v>
      </c>
      <c r="J331" s="36"/>
      <c r="K331" s="36"/>
      <c r="L331" s="36"/>
    </row>
    <row r="332" spans="2:12" ht="15">
      <c r="B332" s="39"/>
      <c r="C332" s="39"/>
      <c r="D332" s="36" t="s">
        <v>67</v>
      </c>
      <c r="E332" s="71"/>
      <c r="F332" s="36"/>
      <c r="G332" s="37">
        <f t="shared" si="10"/>
        <v>0</v>
      </c>
      <c r="I332" s="36">
        <f t="shared" si="11"/>
        <v>0</v>
      </c>
      <c r="J332" s="36"/>
      <c r="K332" s="36"/>
      <c r="L332" s="36"/>
    </row>
    <row r="333" spans="2:12" ht="15">
      <c r="B333" s="39"/>
      <c r="C333" s="39"/>
      <c r="D333" s="36" t="s">
        <v>67</v>
      </c>
      <c r="E333" s="71"/>
      <c r="F333" s="36"/>
      <c r="G333" s="37">
        <f t="shared" si="10"/>
        <v>0</v>
      </c>
      <c r="I333" s="36">
        <f t="shared" si="11"/>
        <v>0</v>
      </c>
      <c r="J333" s="36"/>
      <c r="K333" s="36"/>
      <c r="L333" s="36"/>
    </row>
    <row r="334" spans="2:12" ht="15">
      <c r="B334" s="45"/>
      <c r="C334" s="45"/>
      <c r="D334" s="36" t="s">
        <v>67</v>
      </c>
      <c r="E334" s="71"/>
      <c r="F334" s="36"/>
      <c r="G334" s="37">
        <f t="shared" si="10"/>
        <v>0</v>
      </c>
      <c r="I334" s="36">
        <f t="shared" si="11"/>
        <v>0</v>
      </c>
      <c r="J334" s="36"/>
      <c r="K334" s="36"/>
      <c r="L334" s="36"/>
    </row>
    <row r="335" spans="2:12" ht="15">
      <c r="B335" s="39"/>
      <c r="C335" s="39"/>
      <c r="D335" s="36" t="s">
        <v>67</v>
      </c>
      <c r="E335" s="71"/>
      <c r="F335" s="36"/>
      <c r="G335" s="37">
        <f t="shared" si="10"/>
        <v>0</v>
      </c>
      <c r="I335" s="36">
        <f t="shared" si="11"/>
        <v>0</v>
      </c>
      <c r="J335" s="36"/>
      <c r="K335" s="36"/>
      <c r="L335" s="36"/>
    </row>
    <row r="336" spans="2:12" ht="15">
      <c r="B336" s="39"/>
      <c r="C336" s="39"/>
      <c r="D336" s="36" t="s">
        <v>67</v>
      </c>
      <c r="E336" s="71"/>
      <c r="F336" s="36"/>
      <c r="G336" s="37">
        <f t="shared" si="10"/>
        <v>0</v>
      </c>
      <c r="I336" s="36">
        <f t="shared" si="11"/>
        <v>0</v>
      </c>
      <c r="J336" s="36"/>
      <c r="K336" s="36"/>
      <c r="L336" s="36"/>
    </row>
    <row r="337" spans="2:12" ht="15">
      <c r="B337" s="39"/>
      <c r="C337" s="39"/>
      <c r="D337" s="36" t="s">
        <v>67</v>
      </c>
      <c r="E337" s="71"/>
      <c r="F337" s="36"/>
      <c r="G337" s="37">
        <f t="shared" si="10"/>
        <v>0</v>
      </c>
      <c r="I337" s="36">
        <f t="shared" si="11"/>
        <v>0</v>
      </c>
      <c r="J337" s="36"/>
      <c r="K337" s="36"/>
      <c r="L337" s="36"/>
    </row>
    <row r="338" spans="2:12" ht="15">
      <c r="B338" s="39"/>
      <c r="C338" s="39"/>
      <c r="D338" s="36" t="s">
        <v>67</v>
      </c>
      <c r="E338" s="71"/>
      <c r="F338" s="36"/>
      <c r="G338" s="37">
        <f t="shared" si="10"/>
        <v>0</v>
      </c>
      <c r="I338" s="36">
        <f t="shared" si="11"/>
        <v>0</v>
      </c>
      <c r="J338" s="36"/>
      <c r="K338" s="36"/>
      <c r="L338" s="36"/>
    </row>
    <row r="339" spans="2:12" ht="15">
      <c r="B339" s="39"/>
      <c r="C339" s="39"/>
      <c r="D339" s="36" t="s">
        <v>67</v>
      </c>
      <c r="E339" s="71"/>
      <c r="F339" s="36"/>
      <c r="G339" s="37">
        <f t="shared" si="10"/>
        <v>0</v>
      </c>
      <c r="I339" s="36">
        <f t="shared" si="11"/>
        <v>0</v>
      </c>
      <c r="J339" s="36"/>
      <c r="K339" s="36"/>
      <c r="L339" s="36"/>
    </row>
    <row r="340" spans="2:12" ht="15">
      <c r="B340" s="39"/>
      <c r="C340" s="39"/>
      <c r="D340" s="36" t="s">
        <v>67</v>
      </c>
      <c r="E340" s="71"/>
      <c r="F340" s="36"/>
      <c r="G340" s="37">
        <f t="shared" si="10"/>
        <v>0</v>
      </c>
      <c r="I340" s="36">
        <f t="shared" si="11"/>
        <v>0</v>
      </c>
      <c r="J340" s="36"/>
      <c r="K340" s="36"/>
      <c r="L340" s="36"/>
    </row>
    <row r="341" spans="2:12" ht="15">
      <c r="B341" s="39"/>
      <c r="C341" s="39"/>
      <c r="D341" s="36" t="s">
        <v>67</v>
      </c>
      <c r="E341" s="71"/>
      <c r="F341" s="36"/>
      <c r="G341" s="37">
        <f t="shared" si="10"/>
        <v>0</v>
      </c>
      <c r="I341" s="36">
        <f t="shared" si="11"/>
        <v>0</v>
      </c>
      <c r="J341" s="36"/>
      <c r="K341" s="36"/>
      <c r="L341" s="36"/>
    </row>
    <row r="342" spans="2:12" ht="15">
      <c r="B342" s="39"/>
      <c r="C342" s="39"/>
      <c r="D342" s="36" t="s">
        <v>67</v>
      </c>
      <c r="E342" s="71"/>
      <c r="F342" s="36"/>
      <c r="G342" s="37">
        <f t="shared" si="10"/>
        <v>0</v>
      </c>
      <c r="I342" s="36">
        <f t="shared" si="11"/>
        <v>0</v>
      </c>
      <c r="J342" s="36"/>
      <c r="K342" s="36"/>
      <c r="L342" s="36"/>
    </row>
    <row r="343" spans="2:12" ht="15">
      <c r="B343" s="39"/>
      <c r="C343" s="39"/>
      <c r="D343" s="36" t="s">
        <v>67</v>
      </c>
      <c r="E343" s="71"/>
      <c r="F343" s="36"/>
      <c r="G343" s="37">
        <f t="shared" si="10"/>
        <v>0</v>
      </c>
      <c r="I343" s="36">
        <f t="shared" si="11"/>
        <v>0</v>
      </c>
      <c r="J343" s="36"/>
      <c r="K343" s="36"/>
      <c r="L343" s="36"/>
    </row>
    <row r="344" spans="2:12" ht="15">
      <c r="B344" s="39"/>
      <c r="C344" s="39"/>
      <c r="D344" s="36" t="s">
        <v>67</v>
      </c>
      <c r="E344" s="71"/>
      <c r="F344" s="36"/>
      <c r="G344" s="37">
        <f t="shared" si="10"/>
        <v>0</v>
      </c>
      <c r="I344" s="36">
        <f t="shared" si="11"/>
        <v>0</v>
      </c>
      <c r="J344" s="36"/>
      <c r="K344" s="36"/>
      <c r="L344" s="36"/>
    </row>
    <row r="345" spans="2:12" ht="15">
      <c r="B345" s="39"/>
      <c r="C345" s="39"/>
      <c r="D345" s="36" t="s">
        <v>67</v>
      </c>
      <c r="E345" s="71"/>
      <c r="F345" s="36"/>
      <c r="G345" s="37">
        <f t="shared" si="10"/>
        <v>0</v>
      </c>
      <c r="I345" s="36">
        <f t="shared" si="11"/>
        <v>0</v>
      </c>
      <c r="J345" s="36"/>
      <c r="K345" s="36"/>
      <c r="L345" s="36"/>
    </row>
    <row r="346" spans="2:12" ht="15">
      <c r="B346" s="39"/>
      <c r="C346" s="39"/>
      <c r="D346" s="36" t="s">
        <v>67</v>
      </c>
      <c r="E346" s="71"/>
      <c r="F346" s="36"/>
      <c r="G346" s="37">
        <f t="shared" si="10"/>
        <v>0</v>
      </c>
      <c r="I346" s="36">
        <f t="shared" si="11"/>
        <v>0</v>
      </c>
      <c r="J346" s="36"/>
      <c r="K346" s="36"/>
      <c r="L346" s="36"/>
    </row>
    <row r="347" spans="2:12" ht="15">
      <c r="B347" s="39"/>
      <c r="C347" s="39"/>
      <c r="D347" s="36" t="s">
        <v>67</v>
      </c>
      <c r="E347" s="71"/>
      <c r="F347" s="36"/>
      <c r="G347" s="37">
        <f t="shared" si="10"/>
        <v>0</v>
      </c>
      <c r="I347" s="36">
        <f t="shared" si="11"/>
        <v>0</v>
      </c>
      <c r="J347" s="36"/>
      <c r="K347" s="36"/>
      <c r="L347" s="36"/>
    </row>
    <row r="348" spans="2:12" ht="15">
      <c r="B348" s="39"/>
      <c r="C348" s="39"/>
      <c r="D348" s="36" t="s">
        <v>67</v>
      </c>
      <c r="E348" s="71"/>
      <c r="F348" s="36"/>
      <c r="G348" s="37">
        <f t="shared" si="10"/>
        <v>0</v>
      </c>
      <c r="I348" s="36">
        <f t="shared" si="11"/>
        <v>0</v>
      </c>
      <c r="J348" s="36"/>
      <c r="K348" s="36"/>
      <c r="L348" s="36"/>
    </row>
    <row r="349" spans="2:12" ht="15">
      <c r="B349" s="39"/>
      <c r="C349" s="39"/>
      <c r="D349" s="36" t="s">
        <v>67</v>
      </c>
      <c r="E349" s="71"/>
      <c r="F349" s="36"/>
      <c r="G349" s="37">
        <f t="shared" si="10"/>
        <v>0</v>
      </c>
      <c r="I349" s="36">
        <f t="shared" si="11"/>
        <v>0</v>
      </c>
      <c r="J349" s="36"/>
      <c r="K349" s="36"/>
      <c r="L349" s="36"/>
    </row>
    <row r="350" spans="2:12" ht="15">
      <c r="B350" s="39"/>
      <c r="C350" s="39"/>
      <c r="D350" s="36" t="s">
        <v>67</v>
      </c>
      <c r="E350" s="71"/>
      <c r="F350" s="36"/>
      <c r="G350" s="37">
        <f t="shared" si="10"/>
        <v>0</v>
      </c>
      <c r="I350" s="36">
        <f t="shared" si="11"/>
        <v>0</v>
      </c>
      <c r="J350" s="36"/>
      <c r="K350" s="36"/>
      <c r="L350" s="36"/>
    </row>
    <row r="351" spans="2:12" ht="15">
      <c r="B351" s="39"/>
      <c r="C351" s="39"/>
      <c r="D351" s="36" t="s">
        <v>67</v>
      </c>
      <c r="E351" s="71"/>
      <c r="F351" s="36"/>
      <c r="G351" s="37">
        <f t="shared" si="10"/>
        <v>0</v>
      </c>
      <c r="I351" s="36">
        <f t="shared" si="11"/>
        <v>0</v>
      </c>
      <c r="J351" s="36"/>
      <c r="K351" s="36"/>
      <c r="L351" s="36"/>
    </row>
    <row r="352" spans="2:12" ht="15">
      <c r="B352" s="39"/>
      <c r="C352" s="39"/>
      <c r="D352" s="36" t="s">
        <v>67</v>
      </c>
      <c r="E352" s="71"/>
      <c r="F352" s="36"/>
      <c r="G352" s="37">
        <f t="shared" si="10"/>
        <v>0</v>
      </c>
      <c r="I352" s="36">
        <f t="shared" si="11"/>
        <v>0</v>
      </c>
      <c r="J352" s="36"/>
      <c r="K352" s="36"/>
      <c r="L352" s="36"/>
    </row>
    <row r="353" spans="2:12" ht="15">
      <c r="B353" s="45"/>
      <c r="C353" s="45"/>
      <c r="D353" s="36" t="s">
        <v>67</v>
      </c>
      <c r="E353" s="71"/>
      <c r="F353" s="36"/>
      <c r="G353" s="37">
        <f t="shared" si="10"/>
        <v>0</v>
      </c>
      <c r="I353" s="36">
        <f t="shared" si="11"/>
        <v>0</v>
      </c>
      <c r="J353" s="36"/>
      <c r="K353" s="36"/>
      <c r="L353" s="36"/>
    </row>
    <row r="354" spans="2:12" ht="15">
      <c r="B354" s="39"/>
      <c r="C354" s="39"/>
      <c r="D354" s="36" t="s">
        <v>67</v>
      </c>
      <c r="E354" s="71"/>
      <c r="F354" s="36"/>
      <c r="G354" s="37">
        <f t="shared" si="10"/>
        <v>0</v>
      </c>
      <c r="I354" s="36">
        <f t="shared" si="11"/>
        <v>0</v>
      </c>
      <c r="J354" s="36"/>
      <c r="K354" s="36"/>
      <c r="L354" s="36"/>
    </row>
    <row r="355" spans="2:12" ht="15">
      <c r="B355" s="45"/>
      <c r="C355" s="45"/>
      <c r="D355" s="36" t="s">
        <v>67</v>
      </c>
      <c r="E355" s="71"/>
      <c r="F355" s="36"/>
      <c r="G355" s="37">
        <f t="shared" si="10"/>
        <v>0</v>
      </c>
      <c r="I355" s="36">
        <f t="shared" si="11"/>
        <v>0</v>
      </c>
      <c r="J355" s="36"/>
      <c r="K355" s="36"/>
      <c r="L355" s="36"/>
    </row>
    <row r="356" spans="2:12" ht="15">
      <c r="B356" s="39"/>
      <c r="C356" s="39"/>
      <c r="D356" s="36" t="s">
        <v>67</v>
      </c>
      <c r="E356" s="71"/>
      <c r="F356" s="36"/>
      <c r="G356" s="37">
        <f t="shared" si="10"/>
        <v>0</v>
      </c>
      <c r="I356" s="36">
        <f t="shared" si="11"/>
        <v>0</v>
      </c>
      <c r="J356" s="36"/>
      <c r="K356" s="36"/>
      <c r="L356" s="36"/>
    </row>
    <row r="357" spans="2:12" ht="15">
      <c r="B357" s="39"/>
      <c r="C357" s="39"/>
      <c r="D357" s="36" t="s">
        <v>67</v>
      </c>
      <c r="E357" s="71"/>
      <c r="F357" s="36"/>
      <c r="G357" s="37">
        <f t="shared" si="10"/>
        <v>0</v>
      </c>
      <c r="I357" s="36">
        <f t="shared" si="11"/>
        <v>0</v>
      </c>
      <c r="J357" s="36"/>
      <c r="K357" s="36"/>
      <c r="L357" s="36"/>
    </row>
    <row r="358" spans="2:12" ht="15">
      <c r="B358" s="39"/>
      <c r="C358" s="39"/>
      <c r="D358" s="36" t="s">
        <v>67</v>
      </c>
      <c r="E358" s="71"/>
      <c r="F358" s="36"/>
      <c r="G358" s="37">
        <f t="shared" si="10"/>
        <v>0</v>
      </c>
      <c r="I358" s="36">
        <f t="shared" si="11"/>
        <v>0</v>
      </c>
      <c r="J358" s="36"/>
      <c r="K358" s="36"/>
      <c r="L358" s="36"/>
    </row>
    <row r="359" spans="2:12" ht="15">
      <c r="B359" s="39"/>
      <c r="C359" s="39"/>
      <c r="D359" s="36" t="s">
        <v>67</v>
      </c>
      <c r="E359" s="71"/>
      <c r="F359" s="36"/>
      <c r="G359" s="37">
        <f t="shared" si="10"/>
        <v>0</v>
      </c>
      <c r="I359" s="36">
        <f t="shared" si="11"/>
        <v>0</v>
      </c>
      <c r="J359" s="36"/>
      <c r="K359" s="36"/>
      <c r="L359" s="36"/>
    </row>
    <row r="360" spans="2:12" ht="15">
      <c r="B360" s="39"/>
      <c r="C360" s="39"/>
      <c r="D360" s="36" t="s">
        <v>67</v>
      </c>
      <c r="E360" s="71"/>
      <c r="F360" s="36"/>
      <c r="G360" s="37">
        <f t="shared" si="10"/>
        <v>0</v>
      </c>
      <c r="I360" s="36">
        <f t="shared" si="11"/>
        <v>0</v>
      </c>
      <c r="J360" s="36"/>
      <c r="K360" s="36"/>
      <c r="L360" s="36"/>
    </row>
    <row r="361" spans="2:12" ht="15">
      <c r="B361" s="39"/>
      <c r="C361" s="39"/>
      <c r="D361" s="36" t="s">
        <v>67</v>
      </c>
      <c r="E361" s="71"/>
      <c r="F361" s="36"/>
      <c r="G361" s="37">
        <f t="shared" si="10"/>
        <v>0</v>
      </c>
      <c r="I361" s="36">
        <f t="shared" si="11"/>
        <v>0</v>
      </c>
      <c r="J361" s="36"/>
      <c r="K361" s="36"/>
      <c r="L361" s="36"/>
    </row>
    <row r="362" spans="2:12" ht="15">
      <c r="B362" s="39"/>
      <c r="C362" s="39"/>
      <c r="D362" s="36" t="s">
        <v>67</v>
      </c>
      <c r="E362" s="71"/>
      <c r="F362" s="36"/>
      <c r="G362" s="37">
        <f t="shared" si="10"/>
        <v>0</v>
      </c>
      <c r="I362" s="36">
        <f t="shared" si="11"/>
        <v>0</v>
      </c>
      <c r="J362" s="36"/>
      <c r="K362" s="36"/>
      <c r="L362" s="36"/>
    </row>
    <row r="363" spans="2:12" ht="15">
      <c r="B363" s="39"/>
      <c r="C363" s="39"/>
      <c r="D363" s="36" t="s">
        <v>67</v>
      </c>
      <c r="E363" s="71"/>
      <c r="F363" s="36"/>
      <c r="G363" s="37">
        <f t="shared" si="10"/>
        <v>0</v>
      </c>
      <c r="I363" s="36">
        <f t="shared" si="11"/>
        <v>0</v>
      </c>
      <c r="J363" s="36"/>
      <c r="K363" s="36"/>
      <c r="L363" s="36"/>
    </row>
    <row r="364" spans="2:12" ht="15">
      <c r="B364" s="39"/>
      <c r="C364" s="39"/>
      <c r="D364" s="36" t="s">
        <v>67</v>
      </c>
      <c r="E364" s="71"/>
      <c r="F364" s="36"/>
      <c r="G364" s="37">
        <f t="shared" si="10"/>
        <v>0</v>
      </c>
      <c r="I364" s="36">
        <f t="shared" si="11"/>
        <v>0</v>
      </c>
      <c r="J364" s="36"/>
      <c r="K364" s="36"/>
      <c r="L364" s="36"/>
    </row>
    <row r="365" spans="2:12" ht="15">
      <c r="B365" s="39"/>
      <c r="C365" s="39"/>
      <c r="D365" s="36" t="s">
        <v>67</v>
      </c>
      <c r="E365" s="71"/>
      <c r="F365" s="36"/>
      <c r="G365" s="37">
        <f t="shared" si="10"/>
        <v>0</v>
      </c>
      <c r="I365" s="36">
        <f t="shared" si="11"/>
        <v>0</v>
      </c>
      <c r="J365" s="36"/>
      <c r="K365" s="36"/>
      <c r="L365" s="36"/>
    </row>
    <row r="366" spans="2:12" ht="15">
      <c r="B366" s="39"/>
      <c r="C366" s="39"/>
      <c r="D366" s="36" t="s">
        <v>67</v>
      </c>
      <c r="E366" s="71"/>
      <c r="F366" s="36"/>
      <c r="G366" s="37">
        <f t="shared" si="10"/>
        <v>0</v>
      </c>
      <c r="I366" s="36">
        <f t="shared" si="11"/>
        <v>0</v>
      </c>
      <c r="J366" s="36"/>
      <c r="K366" s="36"/>
      <c r="L366" s="36"/>
    </row>
    <row r="367" spans="2:12" ht="15">
      <c r="B367" s="39"/>
      <c r="C367" s="39"/>
      <c r="D367" s="36" t="s">
        <v>67</v>
      </c>
      <c r="E367" s="71"/>
      <c r="F367" s="36"/>
      <c r="G367" s="37">
        <f t="shared" si="10"/>
        <v>0</v>
      </c>
      <c r="I367" s="36">
        <f t="shared" si="11"/>
        <v>0</v>
      </c>
      <c r="J367" s="36"/>
      <c r="K367" s="36"/>
      <c r="L367" s="36"/>
    </row>
    <row r="368" spans="2:12" ht="15">
      <c r="B368" s="39"/>
      <c r="C368" s="39"/>
      <c r="D368" s="36" t="s">
        <v>67</v>
      </c>
      <c r="E368" s="71"/>
      <c r="F368" s="36"/>
      <c r="G368" s="37">
        <f t="shared" si="10"/>
        <v>0</v>
      </c>
      <c r="I368" s="36">
        <f t="shared" si="11"/>
        <v>0</v>
      </c>
      <c r="J368" s="36"/>
      <c r="K368" s="36"/>
      <c r="L368" s="36"/>
    </row>
    <row r="369" spans="2:12" ht="15">
      <c r="B369" s="39"/>
      <c r="C369" s="39"/>
      <c r="D369" s="36" t="s">
        <v>67</v>
      </c>
      <c r="E369" s="71"/>
      <c r="F369" s="36"/>
      <c r="G369" s="37">
        <f t="shared" si="10"/>
        <v>0</v>
      </c>
      <c r="I369" s="36">
        <f t="shared" si="11"/>
        <v>0</v>
      </c>
      <c r="J369" s="36"/>
      <c r="K369" s="36"/>
      <c r="L369" s="36"/>
    </row>
    <row r="370" spans="2:12" ht="15">
      <c r="B370" s="39"/>
      <c r="C370" s="39"/>
      <c r="D370" s="36" t="s">
        <v>67</v>
      </c>
      <c r="E370" s="71"/>
      <c r="F370" s="36"/>
      <c r="G370" s="37">
        <f t="shared" si="10"/>
        <v>0</v>
      </c>
      <c r="I370" s="36">
        <f t="shared" si="11"/>
        <v>0</v>
      </c>
      <c r="J370" s="36"/>
      <c r="K370" s="36"/>
      <c r="L370" s="36"/>
    </row>
    <row r="371" spans="2:12" ht="15">
      <c r="B371" s="39"/>
      <c r="C371" s="39"/>
      <c r="D371" s="36" t="s">
        <v>67</v>
      </c>
      <c r="E371" s="71"/>
      <c r="F371" s="36"/>
      <c r="G371" s="37">
        <f t="shared" si="10"/>
        <v>0</v>
      </c>
      <c r="I371" s="36">
        <f t="shared" si="11"/>
        <v>0</v>
      </c>
      <c r="J371" s="36"/>
      <c r="K371" s="36"/>
      <c r="L371" s="36"/>
    </row>
    <row r="372" spans="2:12" ht="15">
      <c r="B372" s="39"/>
      <c r="C372" s="39"/>
      <c r="D372" s="36" t="s">
        <v>67</v>
      </c>
      <c r="E372" s="71"/>
      <c r="F372" s="36"/>
      <c r="G372" s="37">
        <f t="shared" si="10"/>
        <v>0</v>
      </c>
      <c r="I372" s="36">
        <f t="shared" si="11"/>
        <v>0</v>
      </c>
      <c r="J372" s="36"/>
      <c r="K372" s="36"/>
      <c r="L372" s="36"/>
    </row>
    <row r="373" spans="2:12" ht="15">
      <c r="B373" s="39"/>
      <c r="C373" s="39"/>
      <c r="D373" s="36" t="s">
        <v>67</v>
      </c>
      <c r="E373" s="71"/>
      <c r="F373" s="36"/>
      <c r="G373" s="37">
        <f t="shared" si="10"/>
        <v>0</v>
      </c>
      <c r="I373" s="36">
        <f t="shared" si="11"/>
        <v>0</v>
      </c>
      <c r="J373" s="36"/>
      <c r="K373" s="36"/>
      <c r="L373" s="36"/>
    </row>
    <row r="374" spans="2:12" ht="15">
      <c r="B374" s="39"/>
      <c r="C374" s="39"/>
      <c r="D374" s="36" t="s">
        <v>67</v>
      </c>
      <c r="E374" s="71"/>
      <c r="F374" s="36"/>
      <c r="G374" s="37">
        <f t="shared" si="10"/>
        <v>0</v>
      </c>
      <c r="I374" s="36">
        <f t="shared" si="11"/>
        <v>0</v>
      </c>
      <c r="J374" s="36"/>
      <c r="K374" s="36"/>
      <c r="L374" s="36"/>
    </row>
    <row r="375" spans="2:12" ht="15">
      <c r="B375" s="39"/>
      <c r="C375" s="39"/>
      <c r="D375" s="36" t="s">
        <v>67</v>
      </c>
      <c r="E375" s="71"/>
      <c r="F375" s="36"/>
      <c r="G375" s="37">
        <f t="shared" si="10"/>
        <v>0</v>
      </c>
      <c r="I375" s="36">
        <f t="shared" si="11"/>
        <v>0</v>
      </c>
      <c r="J375" s="36"/>
      <c r="K375" s="36"/>
      <c r="L375" s="36"/>
    </row>
    <row r="376" spans="2:12" ht="15">
      <c r="B376" s="39"/>
      <c r="C376" s="39"/>
      <c r="D376" s="36" t="s">
        <v>67</v>
      </c>
      <c r="E376" s="71"/>
      <c r="F376" s="36"/>
      <c r="G376" s="37">
        <f t="shared" si="10"/>
        <v>0</v>
      </c>
      <c r="I376" s="36">
        <f t="shared" si="11"/>
        <v>0</v>
      </c>
      <c r="J376" s="36"/>
      <c r="K376" s="36"/>
      <c r="L376" s="36"/>
    </row>
    <row r="377" spans="2:12" ht="15">
      <c r="B377" s="39"/>
      <c r="C377" s="39"/>
      <c r="D377" s="36" t="s">
        <v>67</v>
      </c>
      <c r="E377" s="71"/>
      <c r="F377" s="36"/>
      <c r="G377" s="37">
        <f t="shared" si="10"/>
        <v>0</v>
      </c>
      <c r="I377" s="36">
        <f t="shared" si="11"/>
        <v>0</v>
      </c>
      <c r="J377" s="36"/>
      <c r="K377" s="36"/>
      <c r="L377" s="36"/>
    </row>
    <row r="378" spans="2:12" ht="15">
      <c r="B378" s="45"/>
      <c r="C378" s="45"/>
      <c r="D378" s="36" t="s">
        <v>67</v>
      </c>
      <c r="E378" s="71"/>
      <c r="F378" s="36"/>
      <c r="G378" s="37">
        <f t="shared" si="10"/>
        <v>0</v>
      </c>
      <c r="I378" s="36">
        <f t="shared" si="11"/>
        <v>0</v>
      </c>
      <c r="J378" s="36"/>
      <c r="K378" s="36"/>
      <c r="L378" s="36"/>
    </row>
    <row r="379" spans="2:12" ht="15">
      <c r="B379" s="39"/>
      <c r="C379" s="39"/>
      <c r="D379" s="36" t="s">
        <v>67</v>
      </c>
      <c r="E379" s="71"/>
      <c r="F379" s="36"/>
      <c r="G379" s="37">
        <f t="shared" si="10"/>
        <v>0</v>
      </c>
      <c r="I379" s="36">
        <f t="shared" si="11"/>
        <v>0</v>
      </c>
      <c r="J379" s="36"/>
      <c r="K379" s="36"/>
      <c r="L379" s="36"/>
    </row>
    <row r="380" spans="2:12" ht="15">
      <c r="B380" s="39"/>
      <c r="C380" s="39"/>
      <c r="D380" s="36" t="s">
        <v>67</v>
      </c>
      <c r="E380" s="71"/>
      <c r="F380" s="36"/>
      <c r="G380" s="37">
        <f t="shared" si="10"/>
        <v>0</v>
      </c>
      <c r="I380" s="36">
        <f t="shared" si="11"/>
        <v>0</v>
      </c>
      <c r="J380" s="36"/>
      <c r="K380" s="36"/>
      <c r="L380" s="36"/>
    </row>
    <row r="381" spans="2:12" ht="15">
      <c r="B381" s="39"/>
      <c r="C381" s="39"/>
      <c r="D381" s="36" t="s">
        <v>67</v>
      </c>
      <c r="E381" s="71"/>
      <c r="F381" s="36"/>
      <c r="G381" s="37">
        <f t="shared" si="10"/>
        <v>0</v>
      </c>
      <c r="I381" s="36">
        <f t="shared" si="11"/>
        <v>0</v>
      </c>
      <c r="J381" s="36"/>
      <c r="K381" s="36"/>
      <c r="L381" s="36"/>
    </row>
    <row r="382" spans="2:12" ht="15">
      <c r="B382" s="39"/>
      <c r="C382" s="39"/>
      <c r="D382" s="36" t="s">
        <v>67</v>
      </c>
      <c r="E382" s="71"/>
      <c r="F382" s="36"/>
      <c r="G382" s="37">
        <f t="shared" si="10"/>
        <v>0</v>
      </c>
      <c r="I382" s="36">
        <f t="shared" si="11"/>
        <v>0</v>
      </c>
      <c r="J382" s="36"/>
      <c r="K382" s="36"/>
      <c r="L382" s="36"/>
    </row>
    <row r="383" spans="2:12" ht="15">
      <c r="B383" s="39"/>
      <c r="C383" s="39"/>
      <c r="D383" s="36" t="s">
        <v>67</v>
      </c>
      <c r="E383" s="71"/>
      <c r="F383" s="36"/>
      <c r="G383" s="37">
        <f t="shared" si="10"/>
        <v>0</v>
      </c>
      <c r="I383" s="36">
        <f t="shared" si="11"/>
        <v>0</v>
      </c>
      <c r="J383" s="36"/>
      <c r="K383" s="36"/>
      <c r="L383" s="36"/>
    </row>
    <row r="384" spans="2:12" ht="15">
      <c r="B384" s="39"/>
      <c r="C384" s="39"/>
      <c r="D384" s="36" t="s">
        <v>67</v>
      </c>
      <c r="E384" s="71"/>
      <c r="F384" s="36"/>
      <c r="G384" s="37">
        <f t="shared" si="10"/>
        <v>0</v>
      </c>
      <c r="I384" s="36">
        <f t="shared" si="11"/>
        <v>0</v>
      </c>
      <c r="J384" s="36"/>
      <c r="K384" s="36"/>
      <c r="L384" s="36"/>
    </row>
    <row r="385" spans="2:12" ht="15">
      <c r="B385" s="39"/>
      <c r="C385" s="39"/>
      <c r="D385" s="36" t="s">
        <v>67</v>
      </c>
      <c r="E385" s="71"/>
      <c r="F385" s="36"/>
      <c r="G385" s="37">
        <f t="shared" si="10"/>
        <v>0</v>
      </c>
      <c r="I385" s="36">
        <f t="shared" si="11"/>
        <v>0</v>
      </c>
      <c r="J385" s="36"/>
      <c r="K385" s="36"/>
      <c r="L385" s="36"/>
    </row>
    <row r="386" spans="2:12" ht="15">
      <c r="B386" s="39"/>
      <c r="C386" s="39"/>
      <c r="D386" s="36" t="s">
        <v>67</v>
      </c>
      <c r="E386" s="71"/>
      <c r="F386" s="36"/>
      <c r="G386" s="37">
        <f t="shared" si="10"/>
        <v>0</v>
      </c>
      <c r="I386" s="36">
        <f t="shared" si="11"/>
        <v>0</v>
      </c>
      <c r="J386" s="36"/>
      <c r="K386" s="36"/>
      <c r="L386" s="36"/>
    </row>
    <row r="387" spans="2:12" ht="15">
      <c r="B387" s="39"/>
      <c r="C387" s="39"/>
      <c r="D387" s="36" t="s">
        <v>67</v>
      </c>
      <c r="E387" s="71"/>
      <c r="F387" s="36"/>
      <c r="G387" s="37">
        <f t="shared" si="10"/>
        <v>0</v>
      </c>
      <c r="I387" s="36">
        <f t="shared" si="11"/>
        <v>0</v>
      </c>
      <c r="J387" s="36"/>
      <c r="K387" s="36"/>
      <c r="L387" s="36"/>
    </row>
    <row r="388" spans="2:12" ht="15">
      <c r="B388" s="39"/>
      <c r="C388" s="39"/>
      <c r="D388" s="36" t="s">
        <v>67</v>
      </c>
      <c r="E388" s="71"/>
      <c r="F388" s="36"/>
      <c r="G388" s="37">
        <f t="shared" si="10"/>
        <v>0</v>
      </c>
      <c r="I388" s="36">
        <f t="shared" si="11"/>
        <v>0</v>
      </c>
      <c r="J388" s="36"/>
      <c r="K388" s="36"/>
      <c r="L388" s="36"/>
    </row>
    <row r="389" spans="2:12" ht="15">
      <c r="B389" s="39"/>
      <c r="C389" s="39"/>
      <c r="D389" s="36" t="s">
        <v>67</v>
      </c>
      <c r="E389" s="71"/>
      <c r="F389" s="36"/>
      <c r="G389" s="37">
        <f t="shared" si="10"/>
        <v>0</v>
      </c>
      <c r="I389" s="36">
        <f t="shared" si="11"/>
        <v>0</v>
      </c>
      <c r="J389" s="36"/>
      <c r="K389" s="36"/>
      <c r="L389" s="36"/>
    </row>
    <row r="390" spans="2:12" ht="15">
      <c r="B390" s="39"/>
      <c r="C390" s="39"/>
      <c r="D390" s="36" t="s">
        <v>67</v>
      </c>
      <c r="E390" s="71"/>
      <c r="F390" s="36"/>
      <c r="G390" s="37">
        <f t="shared" si="10"/>
        <v>0</v>
      </c>
      <c r="I390" s="36">
        <f t="shared" si="11"/>
        <v>0</v>
      </c>
      <c r="J390" s="36"/>
      <c r="K390" s="36"/>
      <c r="L390" s="36"/>
    </row>
    <row r="391" spans="2:12" ht="15">
      <c r="B391" s="39"/>
      <c r="C391" s="39"/>
      <c r="D391" s="36" t="s">
        <v>67</v>
      </c>
      <c r="E391" s="71"/>
      <c r="F391" s="36"/>
      <c r="G391" s="37">
        <f t="shared" si="10"/>
        <v>0</v>
      </c>
      <c r="I391" s="36">
        <f t="shared" si="11"/>
        <v>0</v>
      </c>
      <c r="J391" s="36"/>
      <c r="K391" s="36"/>
      <c r="L391" s="36"/>
    </row>
    <row r="392" spans="2:12" ht="15">
      <c r="B392" s="39"/>
      <c r="C392" s="39"/>
      <c r="D392" s="36" t="s">
        <v>67</v>
      </c>
      <c r="E392" s="71"/>
      <c r="F392" s="36"/>
      <c r="G392" s="37">
        <f aca="true" t="shared" si="12" ref="G392:G455">IF(G$6=1,H392,IF(G$6=2,I392,IF(G$6=3,J392,IF(G$6=4,K392,))))</f>
        <v>0</v>
      </c>
      <c r="I392" s="36">
        <f aca="true" t="shared" si="13" ref="I392:I455">ROUNDUP((L392/20),0)</f>
        <v>0</v>
      </c>
      <c r="J392" s="36"/>
      <c r="K392" s="36"/>
      <c r="L392" s="36"/>
    </row>
    <row r="393" spans="2:12" ht="15">
      <c r="B393" s="39"/>
      <c r="C393" s="39"/>
      <c r="D393" s="36" t="s">
        <v>67</v>
      </c>
      <c r="E393" s="71"/>
      <c r="F393" s="36"/>
      <c r="G393" s="37">
        <f t="shared" si="12"/>
        <v>0</v>
      </c>
      <c r="I393" s="36">
        <f t="shared" si="13"/>
        <v>0</v>
      </c>
      <c r="J393" s="36"/>
      <c r="K393" s="36"/>
      <c r="L393" s="36"/>
    </row>
    <row r="394" spans="2:12" ht="15">
      <c r="B394" s="39"/>
      <c r="C394" s="39"/>
      <c r="D394" s="36" t="s">
        <v>67</v>
      </c>
      <c r="E394" s="71"/>
      <c r="F394" s="36"/>
      <c r="G394" s="37">
        <f t="shared" si="12"/>
        <v>0</v>
      </c>
      <c r="I394" s="36">
        <f t="shared" si="13"/>
        <v>0</v>
      </c>
      <c r="J394" s="36"/>
      <c r="K394" s="36"/>
      <c r="L394" s="36"/>
    </row>
    <row r="395" spans="2:12" ht="15">
      <c r="B395" s="39"/>
      <c r="C395" s="39"/>
      <c r="D395" s="36" t="s">
        <v>67</v>
      </c>
      <c r="E395" s="71"/>
      <c r="F395" s="36"/>
      <c r="G395" s="37">
        <f t="shared" si="12"/>
        <v>0</v>
      </c>
      <c r="I395" s="36">
        <f t="shared" si="13"/>
        <v>0</v>
      </c>
      <c r="J395" s="36"/>
      <c r="K395" s="36"/>
      <c r="L395" s="36"/>
    </row>
    <row r="396" spans="2:12" ht="15">
      <c r="B396" s="39"/>
      <c r="C396" s="39"/>
      <c r="D396" s="36" t="s">
        <v>67</v>
      </c>
      <c r="E396" s="71"/>
      <c r="F396" s="36"/>
      <c r="G396" s="37">
        <f t="shared" si="12"/>
        <v>0</v>
      </c>
      <c r="I396" s="36">
        <f t="shared" si="13"/>
        <v>0</v>
      </c>
      <c r="J396" s="36"/>
      <c r="K396" s="36"/>
      <c r="L396" s="36"/>
    </row>
    <row r="397" spans="2:12" ht="15">
      <c r="B397" s="47"/>
      <c r="C397" s="45"/>
      <c r="D397" s="36" t="s">
        <v>67</v>
      </c>
      <c r="E397" s="71"/>
      <c r="F397" s="36"/>
      <c r="G397" s="37">
        <f t="shared" si="12"/>
        <v>0</v>
      </c>
      <c r="I397" s="36">
        <f t="shared" si="13"/>
        <v>0</v>
      </c>
      <c r="J397" s="36"/>
      <c r="K397" s="36"/>
      <c r="L397" s="36"/>
    </row>
    <row r="398" spans="2:12" ht="15">
      <c r="B398" s="39"/>
      <c r="C398" s="39"/>
      <c r="D398" s="36" t="s">
        <v>67</v>
      </c>
      <c r="E398" s="71"/>
      <c r="F398" s="36"/>
      <c r="G398" s="37">
        <f t="shared" si="12"/>
        <v>0</v>
      </c>
      <c r="I398" s="36">
        <f t="shared" si="13"/>
        <v>0</v>
      </c>
      <c r="J398" s="36"/>
      <c r="K398" s="36"/>
      <c r="L398" s="36"/>
    </row>
    <row r="399" spans="2:12" ht="15">
      <c r="B399" s="39"/>
      <c r="C399" s="39"/>
      <c r="D399" s="36" t="s">
        <v>67</v>
      </c>
      <c r="E399" s="71"/>
      <c r="F399" s="36"/>
      <c r="G399" s="37">
        <f t="shared" si="12"/>
        <v>0</v>
      </c>
      <c r="I399" s="36">
        <f t="shared" si="13"/>
        <v>0</v>
      </c>
      <c r="J399" s="36"/>
      <c r="K399" s="36"/>
      <c r="L399" s="36"/>
    </row>
    <row r="400" spans="2:12" ht="15">
      <c r="B400" s="39"/>
      <c r="C400" s="39"/>
      <c r="D400" s="36" t="s">
        <v>67</v>
      </c>
      <c r="E400" s="71"/>
      <c r="F400" s="36"/>
      <c r="G400" s="37">
        <f t="shared" si="12"/>
        <v>0</v>
      </c>
      <c r="I400" s="36">
        <f t="shared" si="13"/>
        <v>0</v>
      </c>
      <c r="J400" s="36"/>
      <c r="K400" s="36"/>
      <c r="L400" s="36"/>
    </row>
    <row r="401" spans="2:12" ht="15">
      <c r="B401" s="39"/>
      <c r="C401" s="39"/>
      <c r="D401" s="36" t="s">
        <v>67</v>
      </c>
      <c r="E401" s="71"/>
      <c r="F401" s="36"/>
      <c r="G401" s="37">
        <f t="shared" si="12"/>
        <v>0</v>
      </c>
      <c r="I401" s="36">
        <f t="shared" si="13"/>
        <v>0</v>
      </c>
      <c r="J401" s="36"/>
      <c r="K401" s="36"/>
      <c r="L401" s="36"/>
    </row>
    <row r="402" spans="2:12" ht="15">
      <c r="B402" s="39"/>
      <c r="C402" s="39"/>
      <c r="D402" s="36" t="s">
        <v>67</v>
      </c>
      <c r="E402" s="71"/>
      <c r="F402" s="36"/>
      <c r="G402" s="37">
        <f t="shared" si="12"/>
        <v>0</v>
      </c>
      <c r="I402" s="36">
        <f t="shared" si="13"/>
        <v>0</v>
      </c>
      <c r="J402" s="36"/>
      <c r="K402" s="36"/>
      <c r="L402" s="36"/>
    </row>
    <row r="403" spans="2:12" ht="15">
      <c r="B403" s="39"/>
      <c r="C403" s="39"/>
      <c r="D403" s="36" t="s">
        <v>67</v>
      </c>
      <c r="E403" s="71"/>
      <c r="F403" s="36"/>
      <c r="G403" s="37">
        <f t="shared" si="12"/>
        <v>0</v>
      </c>
      <c r="I403" s="36">
        <f t="shared" si="13"/>
        <v>0</v>
      </c>
      <c r="J403" s="36"/>
      <c r="K403" s="36"/>
      <c r="L403" s="36"/>
    </row>
    <row r="404" spans="2:12" ht="15">
      <c r="B404" s="39"/>
      <c r="C404" s="39"/>
      <c r="D404" s="36" t="s">
        <v>67</v>
      </c>
      <c r="E404" s="71"/>
      <c r="F404" s="36"/>
      <c r="G404" s="37">
        <f t="shared" si="12"/>
        <v>0</v>
      </c>
      <c r="I404" s="36">
        <f t="shared" si="13"/>
        <v>0</v>
      </c>
      <c r="J404" s="36"/>
      <c r="K404" s="36"/>
      <c r="L404" s="36"/>
    </row>
    <row r="405" spans="2:12" ht="15">
      <c r="B405" s="39"/>
      <c r="C405" s="39"/>
      <c r="D405" s="36" t="s">
        <v>67</v>
      </c>
      <c r="E405" s="71"/>
      <c r="F405" s="36"/>
      <c r="G405" s="37">
        <f t="shared" si="12"/>
        <v>0</v>
      </c>
      <c r="I405" s="36">
        <f t="shared" si="13"/>
        <v>0</v>
      </c>
      <c r="J405" s="36"/>
      <c r="K405" s="36"/>
      <c r="L405" s="36"/>
    </row>
    <row r="406" spans="2:12" ht="15">
      <c r="B406" s="39"/>
      <c r="C406" s="39"/>
      <c r="D406" s="36" t="s">
        <v>67</v>
      </c>
      <c r="E406" s="71"/>
      <c r="F406" s="36"/>
      <c r="G406" s="37">
        <f t="shared" si="12"/>
        <v>0</v>
      </c>
      <c r="I406" s="36">
        <f t="shared" si="13"/>
        <v>0</v>
      </c>
      <c r="J406" s="36"/>
      <c r="K406" s="36"/>
      <c r="L406" s="36"/>
    </row>
    <row r="407" spans="2:12" ht="15">
      <c r="B407" s="39"/>
      <c r="C407" s="39"/>
      <c r="D407" s="36" t="s">
        <v>67</v>
      </c>
      <c r="E407" s="71"/>
      <c r="F407" s="36"/>
      <c r="G407" s="37">
        <f t="shared" si="12"/>
        <v>0</v>
      </c>
      <c r="I407" s="36">
        <f t="shared" si="13"/>
        <v>0</v>
      </c>
      <c r="J407" s="36"/>
      <c r="K407" s="36"/>
      <c r="L407" s="36"/>
    </row>
    <row r="408" spans="2:12" ht="15">
      <c r="B408" s="39"/>
      <c r="C408" s="39"/>
      <c r="D408" s="36" t="s">
        <v>67</v>
      </c>
      <c r="E408" s="71"/>
      <c r="F408" s="36"/>
      <c r="G408" s="37">
        <f t="shared" si="12"/>
        <v>0</v>
      </c>
      <c r="I408" s="36">
        <f t="shared" si="13"/>
        <v>0</v>
      </c>
      <c r="J408" s="36"/>
      <c r="K408" s="36"/>
      <c r="L408" s="36"/>
    </row>
    <row r="409" spans="2:12" ht="15">
      <c r="B409" s="39"/>
      <c r="C409" s="39"/>
      <c r="D409" s="36" t="s">
        <v>67</v>
      </c>
      <c r="E409" s="71"/>
      <c r="F409" s="36"/>
      <c r="G409" s="37">
        <f t="shared" si="12"/>
        <v>0</v>
      </c>
      <c r="I409" s="36">
        <f t="shared" si="13"/>
        <v>0</v>
      </c>
      <c r="J409" s="36"/>
      <c r="K409" s="36"/>
      <c r="L409" s="36"/>
    </row>
    <row r="410" spans="2:12" ht="15">
      <c r="B410" s="39"/>
      <c r="C410" s="39"/>
      <c r="D410" s="36" t="s">
        <v>67</v>
      </c>
      <c r="E410" s="71"/>
      <c r="F410" s="36"/>
      <c r="G410" s="37">
        <f t="shared" si="12"/>
        <v>0</v>
      </c>
      <c r="I410" s="36">
        <f t="shared" si="13"/>
        <v>0</v>
      </c>
      <c r="J410" s="36"/>
      <c r="K410" s="36"/>
      <c r="L410" s="36"/>
    </row>
    <row r="411" spans="2:12" ht="15">
      <c r="B411" s="39"/>
      <c r="C411" s="39"/>
      <c r="D411" s="36" t="s">
        <v>67</v>
      </c>
      <c r="E411" s="71"/>
      <c r="F411" s="36"/>
      <c r="G411" s="37">
        <f t="shared" si="12"/>
        <v>0</v>
      </c>
      <c r="I411" s="36">
        <f t="shared" si="13"/>
        <v>0</v>
      </c>
      <c r="J411" s="36"/>
      <c r="K411" s="36"/>
      <c r="L411" s="36"/>
    </row>
    <row r="412" spans="2:12" ht="15">
      <c r="B412" s="39"/>
      <c r="C412" s="39"/>
      <c r="D412" s="36" t="s">
        <v>67</v>
      </c>
      <c r="E412" s="71"/>
      <c r="F412" s="36"/>
      <c r="G412" s="37">
        <f t="shared" si="12"/>
        <v>0</v>
      </c>
      <c r="I412" s="36">
        <f t="shared" si="13"/>
        <v>0</v>
      </c>
      <c r="J412" s="36"/>
      <c r="K412" s="36"/>
      <c r="L412" s="36"/>
    </row>
    <row r="413" spans="2:12" ht="15">
      <c r="B413" s="39"/>
      <c r="C413" s="39"/>
      <c r="D413" s="36" t="s">
        <v>67</v>
      </c>
      <c r="E413" s="71"/>
      <c r="F413" s="36"/>
      <c r="G413" s="37">
        <f t="shared" si="12"/>
        <v>0</v>
      </c>
      <c r="I413" s="36">
        <f t="shared" si="13"/>
        <v>0</v>
      </c>
      <c r="J413" s="36"/>
      <c r="K413" s="36"/>
      <c r="L413" s="36"/>
    </row>
    <row r="414" spans="2:12" ht="15">
      <c r="B414" s="39"/>
      <c r="C414" s="39"/>
      <c r="D414" s="36" t="s">
        <v>67</v>
      </c>
      <c r="E414" s="71"/>
      <c r="F414" s="36"/>
      <c r="G414" s="37">
        <f t="shared" si="12"/>
        <v>0</v>
      </c>
      <c r="I414" s="36">
        <f t="shared" si="13"/>
        <v>0</v>
      </c>
      <c r="J414" s="36"/>
      <c r="K414" s="36"/>
      <c r="L414" s="36"/>
    </row>
    <row r="415" spans="2:12" ht="15">
      <c r="B415" s="45"/>
      <c r="C415" s="45"/>
      <c r="D415" s="36" t="s">
        <v>67</v>
      </c>
      <c r="E415" s="71"/>
      <c r="F415" s="36"/>
      <c r="G415" s="37">
        <f t="shared" si="12"/>
        <v>0</v>
      </c>
      <c r="I415" s="36">
        <f t="shared" si="13"/>
        <v>0</v>
      </c>
      <c r="J415" s="36"/>
      <c r="K415" s="36"/>
      <c r="L415" s="36"/>
    </row>
    <row r="416" spans="2:12" ht="15">
      <c r="B416" s="45"/>
      <c r="C416" s="45"/>
      <c r="D416" s="36" t="s">
        <v>67</v>
      </c>
      <c r="E416" s="71"/>
      <c r="F416" s="36"/>
      <c r="G416" s="37">
        <f t="shared" si="12"/>
        <v>0</v>
      </c>
      <c r="I416" s="36">
        <f t="shared" si="13"/>
        <v>0</v>
      </c>
      <c r="J416" s="36"/>
      <c r="K416" s="36"/>
      <c r="L416" s="36"/>
    </row>
    <row r="417" spans="2:12" ht="15">
      <c r="B417" s="45"/>
      <c r="C417" s="45"/>
      <c r="D417" s="36" t="s">
        <v>67</v>
      </c>
      <c r="E417" s="71"/>
      <c r="F417" s="36"/>
      <c r="G417" s="37">
        <f t="shared" si="12"/>
        <v>0</v>
      </c>
      <c r="I417" s="36">
        <f t="shared" si="13"/>
        <v>0</v>
      </c>
      <c r="J417" s="36"/>
      <c r="K417" s="36"/>
      <c r="L417" s="36"/>
    </row>
    <row r="418" spans="2:12" ht="15">
      <c r="B418" s="45"/>
      <c r="C418" s="45"/>
      <c r="D418" s="36" t="s">
        <v>67</v>
      </c>
      <c r="E418" s="71"/>
      <c r="F418" s="36"/>
      <c r="G418" s="37">
        <f t="shared" si="12"/>
        <v>0</v>
      </c>
      <c r="I418" s="36">
        <f t="shared" si="13"/>
        <v>0</v>
      </c>
      <c r="J418" s="36"/>
      <c r="K418" s="36"/>
      <c r="L418" s="36"/>
    </row>
    <row r="419" spans="2:12" ht="15">
      <c r="B419" s="45"/>
      <c r="C419" s="45"/>
      <c r="D419" s="36" t="s">
        <v>67</v>
      </c>
      <c r="E419" s="71"/>
      <c r="F419" s="36"/>
      <c r="G419" s="37">
        <f t="shared" si="12"/>
        <v>0</v>
      </c>
      <c r="I419" s="36">
        <f t="shared" si="13"/>
        <v>0</v>
      </c>
      <c r="J419" s="36"/>
      <c r="K419" s="36"/>
      <c r="L419" s="36"/>
    </row>
    <row r="420" spans="2:12" ht="15">
      <c r="B420" s="39"/>
      <c r="C420" s="39"/>
      <c r="D420" s="36" t="s">
        <v>67</v>
      </c>
      <c r="E420" s="71"/>
      <c r="F420" s="36"/>
      <c r="G420" s="37">
        <f t="shared" si="12"/>
        <v>0</v>
      </c>
      <c r="I420" s="36">
        <f t="shared" si="13"/>
        <v>0</v>
      </c>
      <c r="J420" s="36"/>
      <c r="K420" s="36"/>
      <c r="L420" s="36"/>
    </row>
    <row r="421" spans="2:12" ht="15">
      <c r="B421" s="47"/>
      <c r="C421" s="45"/>
      <c r="D421" s="36" t="s">
        <v>67</v>
      </c>
      <c r="E421" s="71"/>
      <c r="F421" s="36"/>
      <c r="G421" s="37">
        <f t="shared" si="12"/>
        <v>0</v>
      </c>
      <c r="I421" s="36">
        <f t="shared" si="13"/>
        <v>0</v>
      </c>
      <c r="J421" s="36"/>
      <c r="K421" s="36"/>
      <c r="L421" s="36"/>
    </row>
    <row r="422" spans="2:12" ht="15">
      <c r="B422" s="39"/>
      <c r="C422" s="45"/>
      <c r="D422" s="36" t="s">
        <v>67</v>
      </c>
      <c r="E422" s="71"/>
      <c r="F422" s="36"/>
      <c r="G422" s="37">
        <f t="shared" si="12"/>
        <v>0</v>
      </c>
      <c r="I422" s="36">
        <f t="shared" si="13"/>
        <v>0</v>
      </c>
      <c r="J422" s="36"/>
      <c r="K422" s="36"/>
      <c r="L422" s="36"/>
    </row>
    <row r="423" spans="2:12" ht="15">
      <c r="B423" s="39"/>
      <c r="C423" s="45"/>
      <c r="D423" s="36" t="s">
        <v>67</v>
      </c>
      <c r="E423" s="71"/>
      <c r="F423" s="36"/>
      <c r="G423" s="37">
        <f t="shared" si="12"/>
        <v>0</v>
      </c>
      <c r="I423" s="36">
        <f t="shared" si="13"/>
        <v>0</v>
      </c>
      <c r="J423" s="36"/>
      <c r="K423" s="36"/>
      <c r="L423" s="36"/>
    </row>
    <row r="424" spans="2:12" ht="15">
      <c r="B424" s="39"/>
      <c r="C424" s="39"/>
      <c r="D424" s="36" t="s">
        <v>67</v>
      </c>
      <c r="E424" s="71"/>
      <c r="F424" s="36"/>
      <c r="G424" s="37">
        <f t="shared" si="12"/>
        <v>0</v>
      </c>
      <c r="I424" s="36">
        <f t="shared" si="13"/>
        <v>0</v>
      </c>
      <c r="J424" s="36"/>
      <c r="K424" s="36"/>
      <c r="L424" s="36"/>
    </row>
    <row r="425" spans="2:12" ht="15">
      <c r="B425" s="39"/>
      <c r="C425" s="39"/>
      <c r="D425" s="36" t="s">
        <v>67</v>
      </c>
      <c r="E425" s="71"/>
      <c r="F425" s="36"/>
      <c r="G425" s="37">
        <f t="shared" si="12"/>
        <v>0</v>
      </c>
      <c r="I425" s="36">
        <f t="shared" si="13"/>
        <v>0</v>
      </c>
      <c r="J425" s="36"/>
      <c r="K425" s="36"/>
      <c r="L425" s="36"/>
    </row>
    <row r="426" spans="2:12" ht="15">
      <c r="B426" s="39"/>
      <c r="C426" s="39"/>
      <c r="D426" s="36" t="s">
        <v>67</v>
      </c>
      <c r="E426" s="71"/>
      <c r="F426" s="36"/>
      <c r="G426" s="37">
        <f t="shared" si="12"/>
        <v>0</v>
      </c>
      <c r="I426" s="36">
        <f t="shared" si="13"/>
        <v>0</v>
      </c>
      <c r="J426" s="36"/>
      <c r="K426" s="36"/>
      <c r="L426" s="36"/>
    </row>
    <row r="427" spans="2:12" ht="15">
      <c r="B427" s="39"/>
      <c r="C427" s="39"/>
      <c r="D427" s="36" t="s">
        <v>67</v>
      </c>
      <c r="E427" s="71"/>
      <c r="F427" s="36"/>
      <c r="G427" s="37">
        <f t="shared" si="12"/>
        <v>0</v>
      </c>
      <c r="I427" s="36">
        <f t="shared" si="13"/>
        <v>0</v>
      </c>
      <c r="J427" s="36"/>
      <c r="K427" s="36"/>
      <c r="L427" s="36"/>
    </row>
    <row r="428" spans="2:12" ht="15">
      <c r="B428" s="39"/>
      <c r="C428" s="39"/>
      <c r="D428" s="36" t="s">
        <v>67</v>
      </c>
      <c r="E428" s="71"/>
      <c r="F428" s="36"/>
      <c r="G428" s="37">
        <f t="shared" si="12"/>
        <v>0</v>
      </c>
      <c r="I428" s="36">
        <f t="shared" si="13"/>
        <v>0</v>
      </c>
      <c r="J428" s="36"/>
      <c r="K428" s="36"/>
      <c r="L428" s="36"/>
    </row>
    <row r="429" spans="2:12" ht="15">
      <c r="B429" s="39"/>
      <c r="C429" s="39"/>
      <c r="D429" s="36" t="s">
        <v>67</v>
      </c>
      <c r="E429" s="71"/>
      <c r="F429" s="36"/>
      <c r="G429" s="37">
        <f t="shared" si="12"/>
        <v>0</v>
      </c>
      <c r="I429" s="36">
        <f t="shared" si="13"/>
        <v>0</v>
      </c>
      <c r="J429" s="36"/>
      <c r="K429" s="36"/>
      <c r="L429" s="36"/>
    </row>
    <row r="430" spans="2:12" ht="15">
      <c r="B430" s="39"/>
      <c r="C430" s="39"/>
      <c r="D430" s="36" t="s">
        <v>67</v>
      </c>
      <c r="E430" s="71"/>
      <c r="F430" s="36"/>
      <c r="G430" s="37">
        <f t="shared" si="12"/>
        <v>0</v>
      </c>
      <c r="I430" s="36">
        <f t="shared" si="13"/>
        <v>0</v>
      </c>
      <c r="J430" s="36"/>
      <c r="K430" s="36"/>
      <c r="L430" s="36"/>
    </row>
    <row r="431" spans="2:12" ht="15">
      <c r="B431" s="39"/>
      <c r="C431" s="39"/>
      <c r="D431" s="36" t="s">
        <v>67</v>
      </c>
      <c r="E431" s="71"/>
      <c r="F431" s="36"/>
      <c r="G431" s="37">
        <f t="shared" si="12"/>
        <v>0</v>
      </c>
      <c r="I431" s="36">
        <f t="shared" si="13"/>
        <v>0</v>
      </c>
      <c r="J431" s="36"/>
      <c r="K431" s="36"/>
      <c r="L431" s="36"/>
    </row>
    <row r="432" spans="2:12" ht="15">
      <c r="B432" s="39"/>
      <c r="C432" s="39"/>
      <c r="D432" s="36" t="s">
        <v>67</v>
      </c>
      <c r="E432" s="71"/>
      <c r="F432" s="36"/>
      <c r="G432" s="37">
        <f t="shared" si="12"/>
        <v>0</v>
      </c>
      <c r="I432" s="36">
        <f t="shared" si="13"/>
        <v>0</v>
      </c>
      <c r="J432" s="36"/>
      <c r="K432" s="36"/>
      <c r="L432" s="36"/>
    </row>
    <row r="433" spans="2:12" ht="15">
      <c r="B433" s="39"/>
      <c r="C433" s="39"/>
      <c r="D433" s="36" t="s">
        <v>67</v>
      </c>
      <c r="E433" s="71"/>
      <c r="F433" s="36"/>
      <c r="G433" s="37">
        <f t="shared" si="12"/>
        <v>0</v>
      </c>
      <c r="I433" s="36">
        <f t="shared" si="13"/>
        <v>0</v>
      </c>
      <c r="J433" s="36"/>
      <c r="K433" s="36"/>
      <c r="L433" s="36"/>
    </row>
    <row r="434" spans="2:12" ht="15">
      <c r="B434" s="39"/>
      <c r="C434" s="39"/>
      <c r="D434" s="36" t="s">
        <v>67</v>
      </c>
      <c r="E434" s="71"/>
      <c r="F434" s="36"/>
      <c r="G434" s="37">
        <f t="shared" si="12"/>
        <v>0</v>
      </c>
      <c r="I434" s="36">
        <f t="shared" si="13"/>
        <v>0</v>
      </c>
      <c r="J434" s="36"/>
      <c r="K434" s="36"/>
      <c r="L434" s="36"/>
    </row>
    <row r="435" spans="2:12" ht="15">
      <c r="B435" s="39"/>
      <c r="C435" s="39"/>
      <c r="D435" s="36" t="s">
        <v>67</v>
      </c>
      <c r="E435" s="71"/>
      <c r="F435" s="36"/>
      <c r="G435" s="37">
        <f t="shared" si="12"/>
        <v>0</v>
      </c>
      <c r="I435" s="36">
        <f t="shared" si="13"/>
        <v>0</v>
      </c>
      <c r="J435" s="36"/>
      <c r="K435" s="36"/>
      <c r="L435" s="36"/>
    </row>
    <row r="436" spans="2:12" ht="15">
      <c r="B436" s="39"/>
      <c r="C436" s="39"/>
      <c r="D436" s="36" t="s">
        <v>67</v>
      </c>
      <c r="E436" s="71"/>
      <c r="F436" s="36"/>
      <c r="G436" s="37">
        <f t="shared" si="12"/>
        <v>0</v>
      </c>
      <c r="I436" s="36">
        <f t="shared" si="13"/>
        <v>0</v>
      </c>
      <c r="J436" s="36"/>
      <c r="K436" s="36"/>
      <c r="L436" s="36"/>
    </row>
    <row r="437" spans="2:12" ht="15">
      <c r="B437" s="39"/>
      <c r="C437" s="39"/>
      <c r="D437" s="36" t="s">
        <v>67</v>
      </c>
      <c r="E437" s="71"/>
      <c r="F437" s="36"/>
      <c r="G437" s="37">
        <f t="shared" si="12"/>
        <v>0</v>
      </c>
      <c r="I437" s="36">
        <f t="shared" si="13"/>
        <v>0</v>
      </c>
      <c r="J437" s="36"/>
      <c r="K437" s="36"/>
      <c r="L437" s="36"/>
    </row>
    <row r="438" spans="2:12" ht="15">
      <c r="B438" s="45"/>
      <c r="C438" s="45"/>
      <c r="D438" s="36" t="s">
        <v>67</v>
      </c>
      <c r="E438" s="71"/>
      <c r="F438" s="36"/>
      <c r="G438" s="37">
        <f t="shared" si="12"/>
        <v>0</v>
      </c>
      <c r="I438" s="36">
        <f t="shared" si="13"/>
        <v>0</v>
      </c>
      <c r="J438" s="36"/>
      <c r="K438" s="36"/>
      <c r="L438" s="36"/>
    </row>
    <row r="439" spans="2:12" ht="15">
      <c r="B439" s="39"/>
      <c r="C439" s="39"/>
      <c r="D439" s="36" t="s">
        <v>67</v>
      </c>
      <c r="E439" s="71"/>
      <c r="F439" s="36"/>
      <c r="G439" s="37">
        <f t="shared" si="12"/>
        <v>0</v>
      </c>
      <c r="I439" s="36">
        <f t="shared" si="13"/>
        <v>0</v>
      </c>
      <c r="J439" s="36"/>
      <c r="K439" s="36"/>
      <c r="L439" s="36"/>
    </row>
    <row r="440" spans="2:12" ht="15">
      <c r="B440" s="39"/>
      <c r="C440" s="39"/>
      <c r="D440" s="36" t="s">
        <v>67</v>
      </c>
      <c r="E440" s="71"/>
      <c r="F440" s="36"/>
      <c r="G440" s="37">
        <f t="shared" si="12"/>
        <v>0</v>
      </c>
      <c r="I440" s="36">
        <f t="shared" si="13"/>
        <v>0</v>
      </c>
      <c r="J440" s="36"/>
      <c r="K440" s="36"/>
      <c r="L440" s="36"/>
    </row>
    <row r="441" spans="2:12" ht="15">
      <c r="B441" s="39"/>
      <c r="C441" s="39"/>
      <c r="D441" s="36" t="s">
        <v>67</v>
      </c>
      <c r="E441" s="71"/>
      <c r="F441" s="36"/>
      <c r="G441" s="37">
        <f t="shared" si="12"/>
        <v>0</v>
      </c>
      <c r="I441" s="36">
        <f t="shared" si="13"/>
        <v>0</v>
      </c>
      <c r="J441" s="36"/>
      <c r="K441" s="36"/>
      <c r="L441" s="36"/>
    </row>
    <row r="442" spans="2:12" ht="15">
      <c r="B442" s="39"/>
      <c r="C442" s="39"/>
      <c r="D442" s="36" t="s">
        <v>67</v>
      </c>
      <c r="E442" s="71"/>
      <c r="F442" s="36"/>
      <c r="G442" s="37">
        <f t="shared" si="12"/>
        <v>0</v>
      </c>
      <c r="I442" s="36">
        <f t="shared" si="13"/>
        <v>0</v>
      </c>
      <c r="J442" s="36"/>
      <c r="K442" s="36"/>
      <c r="L442" s="36"/>
    </row>
    <row r="443" spans="2:12" ht="15">
      <c r="B443" s="39"/>
      <c r="C443" s="39"/>
      <c r="D443" s="36" t="s">
        <v>67</v>
      </c>
      <c r="E443" s="71"/>
      <c r="F443" s="36"/>
      <c r="G443" s="37">
        <f t="shared" si="12"/>
        <v>0</v>
      </c>
      <c r="I443" s="36">
        <f t="shared" si="13"/>
        <v>0</v>
      </c>
      <c r="J443" s="36"/>
      <c r="K443" s="36"/>
      <c r="L443" s="36"/>
    </row>
    <row r="444" spans="2:12" ht="15">
      <c r="B444" s="39"/>
      <c r="C444" s="39"/>
      <c r="D444" s="36" t="s">
        <v>67</v>
      </c>
      <c r="E444" s="71"/>
      <c r="F444" s="36"/>
      <c r="G444" s="37">
        <f t="shared" si="12"/>
        <v>0</v>
      </c>
      <c r="I444" s="36">
        <f t="shared" si="13"/>
        <v>0</v>
      </c>
      <c r="J444" s="36"/>
      <c r="K444" s="36"/>
      <c r="L444" s="36"/>
    </row>
    <row r="445" spans="2:12" ht="15">
      <c r="B445" s="39"/>
      <c r="C445" s="39"/>
      <c r="D445" s="36" t="s">
        <v>67</v>
      </c>
      <c r="E445" s="71"/>
      <c r="F445" s="36"/>
      <c r="G445" s="37">
        <f t="shared" si="12"/>
        <v>0</v>
      </c>
      <c r="I445" s="36">
        <f t="shared" si="13"/>
        <v>0</v>
      </c>
      <c r="J445" s="36"/>
      <c r="K445" s="36"/>
      <c r="L445" s="36"/>
    </row>
    <row r="446" spans="2:12" ht="15">
      <c r="B446" s="39"/>
      <c r="C446" s="39"/>
      <c r="D446" s="36" t="s">
        <v>67</v>
      </c>
      <c r="E446" s="71"/>
      <c r="F446" s="36"/>
      <c r="G446" s="37">
        <f t="shared" si="12"/>
        <v>0</v>
      </c>
      <c r="I446" s="36">
        <f t="shared" si="13"/>
        <v>0</v>
      </c>
      <c r="J446" s="36"/>
      <c r="K446" s="36"/>
      <c r="L446" s="36"/>
    </row>
    <row r="447" spans="2:12" ht="15">
      <c r="B447" s="39"/>
      <c r="C447" s="39"/>
      <c r="D447" s="36" t="s">
        <v>67</v>
      </c>
      <c r="E447" s="71"/>
      <c r="F447" s="36"/>
      <c r="G447" s="37">
        <f t="shared" si="12"/>
        <v>0</v>
      </c>
      <c r="I447" s="36">
        <f t="shared" si="13"/>
        <v>0</v>
      </c>
      <c r="J447" s="36"/>
      <c r="K447" s="36"/>
      <c r="L447" s="36"/>
    </row>
    <row r="448" spans="2:12" ht="15">
      <c r="B448" s="39"/>
      <c r="C448" s="39"/>
      <c r="D448" s="36" t="s">
        <v>67</v>
      </c>
      <c r="E448" s="71"/>
      <c r="F448" s="36"/>
      <c r="G448" s="37">
        <f t="shared" si="12"/>
        <v>0</v>
      </c>
      <c r="I448" s="36">
        <f t="shared" si="13"/>
        <v>0</v>
      </c>
      <c r="J448" s="36"/>
      <c r="K448" s="36"/>
      <c r="L448" s="36"/>
    </row>
    <row r="449" spans="2:12" ht="15">
      <c r="B449" s="39"/>
      <c r="C449" s="39"/>
      <c r="D449" s="36" t="s">
        <v>67</v>
      </c>
      <c r="E449" s="71"/>
      <c r="F449" s="36"/>
      <c r="G449" s="37">
        <f t="shared" si="12"/>
        <v>0</v>
      </c>
      <c r="I449" s="36">
        <f t="shared" si="13"/>
        <v>0</v>
      </c>
      <c r="J449" s="36"/>
      <c r="K449" s="36"/>
      <c r="L449" s="36"/>
    </row>
    <row r="450" spans="2:12" ht="15">
      <c r="B450" s="39"/>
      <c r="C450" s="39"/>
      <c r="D450" s="36" t="s">
        <v>67</v>
      </c>
      <c r="E450" s="71"/>
      <c r="F450" s="36"/>
      <c r="G450" s="37">
        <f t="shared" si="12"/>
        <v>0</v>
      </c>
      <c r="I450" s="36">
        <f t="shared" si="13"/>
        <v>0</v>
      </c>
      <c r="J450" s="36"/>
      <c r="K450" s="36"/>
      <c r="L450" s="36"/>
    </row>
    <row r="451" spans="2:12" ht="15">
      <c r="B451" s="39"/>
      <c r="C451" s="39"/>
      <c r="D451" s="36" t="s">
        <v>67</v>
      </c>
      <c r="E451" s="71"/>
      <c r="F451" s="36"/>
      <c r="G451" s="37">
        <f t="shared" si="12"/>
        <v>0</v>
      </c>
      <c r="I451" s="36">
        <f t="shared" si="13"/>
        <v>0</v>
      </c>
      <c r="J451" s="36"/>
      <c r="K451" s="36"/>
      <c r="L451" s="36"/>
    </row>
    <row r="452" spans="2:12" ht="15">
      <c r="B452" s="39"/>
      <c r="C452" s="39"/>
      <c r="D452" s="36" t="s">
        <v>67</v>
      </c>
      <c r="E452" s="71"/>
      <c r="F452" s="36"/>
      <c r="G452" s="37">
        <f t="shared" si="12"/>
        <v>0</v>
      </c>
      <c r="I452" s="36">
        <f t="shared" si="13"/>
        <v>0</v>
      </c>
      <c r="J452" s="36"/>
      <c r="K452" s="36"/>
      <c r="L452" s="36"/>
    </row>
    <row r="453" spans="2:12" ht="15">
      <c r="B453" s="39"/>
      <c r="C453" s="39"/>
      <c r="D453" s="36" t="s">
        <v>67</v>
      </c>
      <c r="E453" s="71"/>
      <c r="F453" s="36"/>
      <c r="G453" s="37">
        <f t="shared" si="12"/>
        <v>0</v>
      </c>
      <c r="I453" s="36">
        <f t="shared" si="13"/>
        <v>0</v>
      </c>
      <c r="J453" s="36"/>
      <c r="K453" s="36"/>
      <c r="L453" s="36"/>
    </row>
    <row r="454" spans="2:12" ht="15">
      <c r="B454" s="39"/>
      <c r="C454" s="39"/>
      <c r="D454" s="36" t="s">
        <v>67</v>
      </c>
      <c r="E454" s="71"/>
      <c r="F454" s="36"/>
      <c r="G454" s="37">
        <f t="shared" si="12"/>
        <v>0</v>
      </c>
      <c r="I454" s="36">
        <f t="shared" si="13"/>
        <v>0</v>
      </c>
      <c r="J454" s="36"/>
      <c r="K454" s="36"/>
      <c r="L454" s="36"/>
    </row>
    <row r="455" spans="2:12" ht="15">
      <c r="B455" s="39"/>
      <c r="C455" s="39"/>
      <c r="D455" s="36" t="s">
        <v>67</v>
      </c>
      <c r="E455" s="71"/>
      <c r="F455" s="36"/>
      <c r="G455" s="37">
        <f t="shared" si="12"/>
        <v>0</v>
      </c>
      <c r="I455" s="36">
        <f t="shared" si="13"/>
        <v>0</v>
      </c>
      <c r="J455" s="36"/>
      <c r="K455" s="36"/>
      <c r="L455" s="36"/>
    </row>
    <row r="456" spans="2:12" ht="15">
      <c r="B456" s="39"/>
      <c r="C456" s="39"/>
      <c r="D456" s="36" t="s">
        <v>67</v>
      </c>
      <c r="E456" s="71"/>
      <c r="F456" s="36"/>
      <c r="G456" s="37">
        <f aca="true" t="shared" si="14" ref="G456:G519">IF(G$6=1,H456,IF(G$6=2,I456,IF(G$6=3,J456,IF(G$6=4,K456,))))</f>
        <v>0</v>
      </c>
      <c r="I456" s="36">
        <f aca="true" t="shared" si="15" ref="I456:I519">ROUNDUP((L456/20),0)</f>
        <v>0</v>
      </c>
      <c r="J456" s="36"/>
      <c r="K456" s="36"/>
      <c r="L456" s="36"/>
    </row>
    <row r="457" spans="2:12" ht="15">
      <c r="B457" s="39"/>
      <c r="C457" s="39"/>
      <c r="D457" s="36" t="s">
        <v>67</v>
      </c>
      <c r="E457" s="71"/>
      <c r="F457" s="36"/>
      <c r="G457" s="37">
        <f t="shared" si="14"/>
        <v>0</v>
      </c>
      <c r="I457" s="36">
        <f t="shared" si="15"/>
        <v>0</v>
      </c>
      <c r="J457" s="36"/>
      <c r="K457" s="36"/>
      <c r="L457" s="36"/>
    </row>
    <row r="458" spans="2:12" ht="15">
      <c r="B458" s="39"/>
      <c r="C458" s="39"/>
      <c r="D458" s="36" t="s">
        <v>67</v>
      </c>
      <c r="E458" s="71"/>
      <c r="F458" s="36"/>
      <c r="G458" s="37">
        <f t="shared" si="14"/>
        <v>0</v>
      </c>
      <c r="I458" s="36">
        <f t="shared" si="15"/>
        <v>0</v>
      </c>
      <c r="J458" s="36"/>
      <c r="K458" s="36"/>
      <c r="L458" s="36"/>
    </row>
    <row r="459" spans="2:12" ht="15">
      <c r="B459" s="39"/>
      <c r="C459" s="39"/>
      <c r="D459" s="36" t="s">
        <v>67</v>
      </c>
      <c r="E459" s="71"/>
      <c r="F459" s="36"/>
      <c r="G459" s="37">
        <f t="shared" si="14"/>
        <v>0</v>
      </c>
      <c r="I459" s="36">
        <f t="shared" si="15"/>
        <v>0</v>
      </c>
      <c r="J459" s="36"/>
      <c r="K459" s="36"/>
      <c r="L459" s="36"/>
    </row>
    <row r="460" spans="2:12" ht="15">
      <c r="B460" s="39"/>
      <c r="C460" s="39"/>
      <c r="D460" s="36" t="s">
        <v>67</v>
      </c>
      <c r="E460" s="71"/>
      <c r="F460" s="36"/>
      <c r="G460" s="37">
        <f t="shared" si="14"/>
        <v>0</v>
      </c>
      <c r="I460" s="36">
        <f t="shared" si="15"/>
        <v>0</v>
      </c>
      <c r="J460" s="36"/>
      <c r="K460" s="36"/>
      <c r="L460" s="36"/>
    </row>
    <row r="461" spans="2:12" ht="15">
      <c r="B461" s="39"/>
      <c r="C461" s="39"/>
      <c r="D461" s="36" t="s">
        <v>67</v>
      </c>
      <c r="E461" s="71"/>
      <c r="F461" s="36"/>
      <c r="G461" s="37">
        <f t="shared" si="14"/>
        <v>0</v>
      </c>
      <c r="I461" s="36">
        <f t="shared" si="15"/>
        <v>0</v>
      </c>
      <c r="J461" s="36"/>
      <c r="K461" s="36"/>
      <c r="L461" s="36"/>
    </row>
    <row r="462" spans="2:12" ht="15">
      <c r="B462" s="39"/>
      <c r="C462" s="39"/>
      <c r="D462" s="36" t="s">
        <v>67</v>
      </c>
      <c r="E462" s="71"/>
      <c r="F462" s="36"/>
      <c r="G462" s="37">
        <f t="shared" si="14"/>
        <v>0</v>
      </c>
      <c r="I462" s="36">
        <f t="shared" si="15"/>
        <v>0</v>
      </c>
      <c r="J462" s="36"/>
      <c r="K462" s="36"/>
      <c r="L462" s="36"/>
    </row>
    <row r="463" spans="2:12" ht="15">
      <c r="B463" s="39"/>
      <c r="C463" s="39"/>
      <c r="D463" s="36" t="s">
        <v>67</v>
      </c>
      <c r="E463" s="71"/>
      <c r="F463" s="36"/>
      <c r="G463" s="37">
        <f t="shared" si="14"/>
        <v>0</v>
      </c>
      <c r="I463" s="36">
        <f t="shared" si="15"/>
        <v>0</v>
      </c>
      <c r="J463" s="36"/>
      <c r="K463" s="36"/>
      <c r="L463" s="36"/>
    </row>
    <row r="464" spans="2:12" ht="15">
      <c r="B464" s="39"/>
      <c r="C464" s="39"/>
      <c r="D464" s="36" t="s">
        <v>67</v>
      </c>
      <c r="E464" s="71"/>
      <c r="F464" s="36"/>
      <c r="G464" s="37">
        <f t="shared" si="14"/>
        <v>0</v>
      </c>
      <c r="I464" s="36">
        <f t="shared" si="15"/>
        <v>0</v>
      </c>
      <c r="J464" s="36"/>
      <c r="K464" s="36"/>
      <c r="L464" s="36"/>
    </row>
    <row r="465" spans="2:12" ht="15">
      <c r="B465" s="39"/>
      <c r="C465" s="39"/>
      <c r="D465" s="36" t="s">
        <v>67</v>
      </c>
      <c r="E465" s="71"/>
      <c r="F465" s="36"/>
      <c r="G465" s="37">
        <f t="shared" si="14"/>
        <v>0</v>
      </c>
      <c r="I465" s="36">
        <f t="shared" si="15"/>
        <v>0</v>
      </c>
      <c r="J465" s="36"/>
      <c r="K465" s="36"/>
      <c r="L465" s="36"/>
    </row>
    <row r="466" spans="2:12" ht="15">
      <c r="B466" s="39"/>
      <c r="C466" s="39"/>
      <c r="D466" s="36" t="s">
        <v>67</v>
      </c>
      <c r="E466" s="71"/>
      <c r="F466" s="36"/>
      <c r="G466" s="37">
        <f t="shared" si="14"/>
        <v>0</v>
      </c>
      <c r="I466" s="36">
        <f t="shared" si="15"/>
        <v>0</v>
      </c>
      <c r="J466" s="36"/>
      <c r="K466" s="36"/>
      <c r="L466" s="36"/>
    </row>
    <row r="467" spans="2:12" ht="15">
      <c r="B467" s="39"/>
      <c r="C467" s="39"/>
      <c r="D467" s="36" t="s">
        <v>67</v>
      </c>
      <c r="E467" s="71"/>
      <c r="F467" s="36"/>
      <c r="G467" s="37">
        <f t="shared" si="14"/>
        <v>0</v>
      </c>
      <c r="I467" s="36">
        <f t="shared" si="15"/>
        <v>0</v>
      </c>
      <c r="J467" s="36"/>
      <c r="K467" s="36"/>
      <c r="L467" s="36"/>
    </row>
    <row r="468" spans="2:12" ht="15">
      <c r="B468" s="39"/>
      <c r="C468" s="39"/>
      <c r="D468" s="36" t="s">
        <v>67</v>
      </c>
      <c r="E468" s="71"/>
      <c r="F468" s="36"/>
      <c r="G468" s="37">
        <f t="shared" si="14"/>
        <v>0</v>
      </c>
      <c r="I468" s="36">
        <f t="shared" si="15"/>
        <v>0</v>
      </c>
      <c r="J468" s="36"/>
      <c r="K468" s="36"/>
      <c r="L468" s="36"/>
    </row>
    <row r="469" spans="2:12" ht="15">
      <c r="B469" s="39"/>
      <c r="C469" s="39"/>
      <c r="D469" s="36" t="s">
        <v>67</v>
      </c>
      <c r="E469" s="71"/>
      <c r="F469" s="36"/>
      <c r="G469" s="37">
        <f t="shared" si="14"/>
        <v>0</v>
      </c>
      <c r="I469" s="36">
        <f t="shared" si="15"/>
        <v>0</v>
      </c>
      <c r="J469" s="36"/>
      <c r="K469" s="36"/>
      <c r="L469" s="36"/>
    </row>
    <row r="470" spans="2:12" ht="15">
      <c r="B470" s="39"/>
      <c r="C470" s="39"/>
      <c r="D470" s="36" t="s">
        <v>67</v>
      </c>
      <c r="E470" s="71"/>
      <c r="F470" s="36"/>
      <c r="G470" s="37">
        <f t="shared" si="14"/>
        <v>0</v>
      </c>
      <c r="I470" s="36">
        <f t="shared" si="15"/>
        <v>0</v>
      </c>
      <c r="J470" s="36"/>
      <c r="K470" s="36"/>
      <c r="L470" s="36"/>
    </row>
    <row r="471" spans="2:12" ht="15">
      <c r="B471" s="39"/>
      <c r="C471" s="39"/>
      <c r="D471" s="36" t="s">
        <v>67</v>
      </c>
      <c r="E471" s="71"/>
      <c r="F471" s="36"/>
      <c r="G471" s="37">
        <f t="shared" si="14"/>
        <v>0</v>
      </c>
      <c r="I471" s="36">
        <f t="shared" si="15"/>
        <v>0</v>
      </c>
      <c r="J471" s="36"/>
      <c r="K471" s="36"/>
      <c r="L471" s="36"/>
    </row>
    <row r="472" spans="2:12" ht="15">
      <c r="B472" s="39"/>
      <c r="C472" s="39"/>
      <c r="D472" s="36" t="s">
        <v>67</v>
      </c>
      <c r="E472" s="71"/>
      <c r="F472" s="36"/>
      <c r="G472" s="37">
        <f t="shared" si="14"/>
        <v>0</v>
      </c>
      <c r="I472" s="36">
        <f t="shared" si="15"/>
        <v>0</v>
      </c>
      <c r="J472" s="36"/>
      <c r="K472" s="36"/>
      <c r="L472" s="36"/>
    </row>
    <row r="473" spans="2:12" ht="15">
      <c r="B473" s="39"/>
      <c r="C473" s="39"/>
      <c r="D473" s="36" t="s">
        <v>67</v>
      </c>
      <c r="E473" s="71"/>
      <c r="F473" s="36"/>
      <c r="G473" s="37">
        <f t="shared" si="14"/>
        <v>0</v>
      </c>
      <c r="I473" s="36">
        <f t="shared" si="15"/>
        <v>0</v>
      </c>
      <c r="J473" s="36"/>
      <c r="K473" s="36"/>
      <c r="L473" s="36"/>
    </row>
    <row r="474" spans="2:12" ht="15">
      <c r="B474" s="39"/>
      <c r="C474" s="39"/>
      <c r="D474" s="36" t="s">
        <v>67</v>
      </c>
      <c r="E474" s="71"/>
      <c r="F474" s="36"/>
      <c r="G474" s="37">
        <f t="shared" si="14"/>
        <v>0</v>
      </c>
      <c r="I474" s="36">
        <f t="shared" si="15"/>
        <v>0</v>
      </c>
      <c r="J474" s="36"/>
      <c r="K474" s="36"/>
      <c r="L474" s="36"/>
    </row>
    <row r="475" spans="2:12" ht="15">
      <c r="B475" s="39"/>
      <c r="C475" s="39"/>
      <c r="D475" s="36" t="s">
        <v>67</v>
      </c>
      <c r="E475" s="71"/>
      <c r="F475" s="36"/>
      <c r="G475" s="37">
        <f t="shared" si="14"/>
        <v>0</v>
      </c>
      <c r="I475" s="36">
        <f t="shared" si="15"/>
        <v>0</v>
      </c>
      <c r="J475" s="36"/>
      <c r="K475" s="36"/>
      <c r="L475" s="36"/>
    </row>
    <row r="476" spans="2:12" ht="15">
      <c r="B476" s="39"/>
      <c r="C476" s="39"/>
      <c r="D476" s="36" t="s">
        <v>67</v>
      </c>
      <c r="E476" s="71"/>
      <c r="F476" s="36"/>
      <c r="G476" s="37">
        <f t="shared" si="14"/>
        <v>0</v>
      </c>
      <c r="I476" s="36">
        <f t="shared" si="15"/>
        <v>0</v>
      </c>
      <c r="J476" s="36"/>
      <c r="K476" s="36"/>
      <c r="L476" s="36"/>
    </row>
    <row r="477" spans="2:12" ht="15">
      <c r="B477" s="39"/>
      <c r="C477" s="39"/>
      <c r="D477" s="36" t="s">
        <v>67</v>
      </c>
      <c r="E477" s="71"/>
      <c r="F477" s="36"/>
      <c r="G477" s="37">
        <f t="shared" si="14"/>
        <v>0</v>
      </c>
      <c r="I477" s="36">
        <f t="shared" si="15"/>
        <v>0</v>
      </c>
      <c r="J477" s="36"/>
      <c r="K477" s="36"/>
      <c r="L477" s="36"/>
    </row>
    <row r="478" spans="2:12" ht="15">
      <c r="B478" s="39"/>
      <c r="C478" s="39"/>
      <c r="D478" s="36" t="s">
        <v>67</v>
      </c>
      <c r="E478" s="71"/>
      <c r="F478" s="36"/>
      <c r="G478" s="37">
        <f t="shared" si="14"/>
        <v>0</v>
      </c>
      <c r="I478" s="36">
        <f t="shared" si="15"/>
        <v>0</v>
      </c>
      <c r="J478" s="36"/>
      <c r="K478" s="36"/>
      <c r="L478" s="36"/>
    </row>
    <row r="479" spans="2:12" ht="15">
      <c r="B479" s="39"/>
      <c r="C479" s="39"/>
      <c r="D479" s="36" t="s">
        <v>67</v>
      </c>
      <c r="E479" s="71"/>
      <c r="F479" s="36"/>
      <c r="G479" s="37">
        <f t="shared" si="14"/>
        <v>0</v>
      </c>
      <c r="I479" s="36">
        <f t="shared" si="15"/>
        <v>0</v>
      </c>
      <c r="J479" s="36"/>
      <c r="K479" s="36"/>
      <c r="L479" s="36"/>
    </row>
    <row r="480" spans="2:12" ht="15">
      <c r="B480" s="39"/>
      <c r="C480" s="39"/>
      <c r="D480" s="36" t="s">
        <v>67</v>
      </c>
      <c r="E480" s="71"/>
      <c r="F480" s="36"/>
      <c r="G480" s="37">
        <f t="shared" si="14"/>
        <v>0</v>
      </c>
      <c r="I480" s="36">
        <f t="shared" si="15"/>
        <v>0</v>
      </c>
      <c r="J480" s="36"/>
      <c r="K480" s="36"/>
      <c r="L480" s="36"/>
    </row>
    <row r="481" spans="2:12" ht="15">
      <c r="B481" s="39"/>
      <c r="C481" s="39"/>
      <c r="D481" s="36" t="s">
        <v>67</v>
      </c>
      <c r="E481" s="71"/>
      <c r="F481" s="36"/>
      <c r="G481" s="37">
        <f t="shared" si="14"/>
        <v>0</v>
      </c>
      <c r="I481" s="36">
        <f t="shared" si="15"/>
        <v>0</v>
      </c>
      <c r="J481" s="36"/>
      <c r="K481" s="36"/>
      <c r="L481" s="36"/>
    </row>
    <row r="482" spans="2:12" ht="15">
      <c r="B482" s="39"/>
      <c r="C482" s="39"/>
      <c r="D482" s="36" t="s">
        <v>67</v>
      </c>
      <c r="E482" s="71"/>
      <c r="F482" s="36"/>
      <c r="G482" s="37">
        <f t="shared" si="14"/>
        <v>0</v>
      </c>
      <c r="I482" s="36">
        <f t="shared" si="15"/>
        <v>0</v>
      </c>
      <c r="J482" s="36"/>
      <c r="K482" s="36"/>
      <c r="L482" s="36"/>
    </row>
    <row r="483" spans="2:12" ht="15">
      <c r="B483" s="39"/>
      <c r="C483" s="39"/>
      <c r="D483" s="36" t="s">
        <v>67</v>
      </c>
      <c r="E483" s="71"/>
      <c r="F483" s="36"/>
      <c r="G483" s="37">
        <f t="shared" si="14"/>
        <v>0</v>
      </c>
      <c r="I483" s="36">
        <f t="shared" si="15"/>
        <v>0</v>
      </c>
      <c r="J483" s="36"/>
      <c r="K483" s="36"/>
      <c r="L483" s="36"/>
    </row>
    <row r="484" spans="2:12" ht="15">
      <c r="B484" s="39"/>
      <c r="C484" s="39"/>
      <c r="D484" s="36" t="s">
        <v>67</v>
      </c>
      <c r="E484" s="71"/>
      <c r="F484" s="36"/>
      <c r="G484" s="37">
        <f t="shared" si="14"/>
        <v>0</v>
      </c>
      <c r="I484" s="36">
        <f t="shared" si="15"/>
        <v>0</v>
      </c>
      <c r="J484" s="36"/>
      <c r="K484" s="36"/>
      <c r="L484" s="36"/>
    </row>
    <row r="485" spans="2:12" ht="15">
      <c r="B485" s="39"/>
      <c r="C485" s="39"/>
      <c r="D485" s="36" t="s">
        <v>67</v>
      </c>
      <c r="E485" s="71"/>
      <c r="F485" s="36"/>
      <c r="G485" s="37">
        <f t="shared" si="14"/>
        <v>0</v>
      </c>
      <c r="I485" s="36">
        <f t="shared" si="15"/>
        <v>0</v>
      </c>
      <c r="J485" s="36"/>
      <c r="K485" s="36"/>
      <c r="L485" s="36"/>
    </row>
    <row r="486" spans="2:12" ht="15">
      <c r="B486" s="39"/>
      <c r="C486" s="39"/>
      <c r="D486" s="36" t="s">
        <v>67</v>
      </c>
      <c r="E486" s="71"/>
      <c r="F486" s="36"/>
      <c r="G486" s="37">
        <f t="shared" si="14"/>
        <v>0</v>
      </c>
      <c r="I486" s="36">
        <f t="shared" si="15"/>
        <v>0</v>
      </c>
      <c r="J486" s="36"/>
      <c r="K486" s="36"/>
      <c r="L486" s="36"/>
    </row>
    <row r="487" spans="2:12" ht="15">
      <c r="B487" s="39"/>
      <c r="C487" s="39"/>
      <c r="D487" s="36" t="s">
        <v>67</v>
      </c>
      <c r="E487" s="71"/>
      <c r="F487" s="36"/>
      <c r="G487" s="37">
        <f t="shared" si="14"/>
        <v>0</v>
      </c>
      <c r="I487" s="36">
        <f t="shared" si="15"/>
        <v>0</v>
      </c>
      <c r="J487" s="36"/>
      <c r="K487" s="36"/>
      <c r="L487" s="36"/>
    </row>
    <row r="488" spans="2:12" ht="15">
      <c r="B488" s="39"/>
      <c r="C488" s="39"/>
      <c r="D488" s="36" t="s">
        <v>67</v>
      </c>
      <c r="E488" s="71"/>
      <c r="F488" s="36"/>
      <c r="G488" s="37">
        <f t="shared" si="14"/>
        <v>0</v>
      </c>
      <c r="I488" s="36">
        <f t="shared" si="15"/>
        <v>0</v>
      </c>
      <c r="J488" s="36"/>
      <c r="K488" s="36"/>
      <c r="L488" s="36"/>
    </row>
    <row r="489" spans="2:12" ht="15">
      <c r="B489" s="39"/>
      <c r="C489" s="39"/>
      <c r="D489" s="36" t="s">
        <v>67</v>
      </c>
      <c r="E489" s="71"/>
      <c r="F489" s="36"/>
      <c r="G489" s="37">
        <f t="shared" si="14"/>
        <v>0</v>
      </c>
      <c r="I489" s="36">
        <f t="shared" si="15"/>
        <v>0</v>
      </c>
      <c r="J489" s="36"/>
      <c r="K489" s="36"/>
      <c r="L489" s="36"/>
    </row>
    <row r="490" spans="2:12" ht="15">
      <c r="B490" s="39"/>
      <c r="C490" s="39"/>
      <c r="D490" s="36" t="s">
        <v>67</v>
      </c>
      <c r="E490" s="71"/>
      <c r="F490" s="36"/>
      <c r="G490" s="37">
        <f t="shared" si="14"/>
        <v>0</v>
      </c>
      <c r="I490" s="36">
        <f t="shared" si="15"/>
        <v>0</v>
      </c>
      <c r="J490" s="36"/>
      <c r="K490" s="36"/>
      <c r="L490" s="36"/>
    </row>
    <row r="491" spans="2:12" ht="15">
      <c r="B491" s="39"/>
      <c r="C491" s="39"/>
      <c r="D491" s="36" t="s">
        <v>67</v>
      </c>
      <c r="E491" s="71"/>
      <c r="F491" s="36"/>
      <c r="G491" s="37">
        <f t="shared" si="14"/>
        <v>0</v>
      </c>
      <c r="I491" s="36">
        <f t="shared" si="15"/>
        <v>0</v>
      </c>
      <c r="J491" s="36"/>
      <c r="K491" s="36"/>
      <c r="L491" s="36"/>
    </row>
    <row r="492" spans="2:12" ht="15">
      <c r="B492" s="39"/>
      <c r="C492" s="39"/>
      <c r="D492" s="36" t="s">
        <v>67</v>
      </c>
      <c r="E492" s="71"/>
      <c r="F492" s="36"/>
      <c r="G492" s="37">
        <f t="shared" si="14"/>
        <v>0</v>
      </c>
      <c r="I492" s="36">
        <f t="shared" si="15"/>
        <v>0</v>
      </c>
      <c r="J492" s="36"/>
      <c r="K492" s="36"/>
      <c r="L492" s="36"/>
    </row>
    <row r="493" spans="2:12" ht="15">
      <c r="B493" s="39"/>
      <c r="C493" s="39"/>
      <c r="D493" s="36" t="s">
        <v>67</v>
      </c>
      <c r="E493" s="71"/>
      <c r="F493" s="36"/>
      <c r="G493" s="37">
        <f t="shared" si="14"/>
        <v>0</v>
      </c>
      <c r="I493" s="36">
        <f t="shared" si="15"/>
        <v>0</v>
      </c>
      <c r="J493" s="36"/>
      <c r="K493" s="36"/>
      <c r="L493" s="36"/>
    </row>
    <row r="494" spans="2:12" ht="15">
      <c r="B494" s="39"/>
      <c r="C494" s="39"/>
      <c r="D494" s="36" t="s">
        <v>67</v>
      </c>
      <c r="E494" s="71"/>
      <c r="F494" s="36"/>
      <c r="G494" s="37">
        <f t="shared" si="14"/>
        <v>0</v>
      </c>
      <c r="I494" s="36">
        <f t="shared" si="15"/>
        <v>0</v>
      </c>
      <c r="J494" s="36"/>
      <c r="K494" s="36"/>
      <c r="L494" s="36"/>
    </row>
    <row r="495" spans="2:12" ht="15">
      <c r="B495" s="39"/>
      <c r="C495" s="39"/>
      <c r="D495" s="36" t="s">
        <v>67</v>
      </c>
      <c r="E495" s="71"/>
      <c r="F495" s="36"/>
      <c r="G495" s="37">
        <f t="shared" si="14"/>
        <v>0</v>
      </c>
      <c r="I495" s="36">
        <f t="shared" si="15"/>
        <v>0</v>
      </c>
      <c r="J495" s="36"/>
      <c r="K495" s="36"/>
      <c r="L495" s="36"/>
    </row>
    <row r="496" spans="2:12" ht="15">
      <c r="B496" s="39"/>
      <c r="C496" s="39"/>
      <c r="D496" s="36" t="s">
        <v>67</v>
      </c>
      <c r="E496" s="71"/>
      <c r="F496" s="36"/>
      <c r="G496" s="37">
        <f t="shared" si="14"/>
        <v>0</v>
      </c>
      <c r="I496" s="36">
        <f t="shared" si="15"/>
        <v>0</v>
      </c>
      <c r="J496" s="36"/>
      <c r="K496" s="36"/>
      <c r="L496" s="36"/>
    </row>
    <row r="497" spans="2:12" ht="15">
      <c r="B497" s="39"/>
      <c r="C497" s="39"/>
      <c r="D497" s="36" t="s">
        <v>67</v>
      </c>
      <c r="E497" s="71"/>
      <c r="F497" s="36"/>
      <c r="G497" s="37">
        <f t="shared" si="14"/>
        <v>0</v>
      </c>
      <c r="I497" s="36">
        <f t="shared" si="15"/>
        <v>0</v>
      </c>
      <c r="J497" s="36"/>
      <c r="K497" s="36"/>
      <c r="L497" s="36"/>
    </row>
    <row r="498" spans="2:12" ht="15">
      <c r="B498" s="39"/>
      <c r="C498" s="39"/>
      <c r="D498" s="36" t="s">
        <v>67</v>
      </c>
      <c r="E498" s="71"/>
      <c r="F498" s="36"/>
      <c r="G498" s="37">
        <f t="shared" si="14"/>
        <v>0</v>
      </c>
      <c r="I498" s="36">
        <f t="shared" si="15"/>
        <v>0</v>
      </c>
      <c r="J498" s="36"/>
      <c r="K498" s="36"/>
      <c r="L498" s="36"/>
    </row>
    <row r="499" spans="2:12" ht="15">
      <c r="B499" s="39"/>
      <c r="C499" s="39"/>
      <c r="D499" s="36" t="s">
        <v>67</v>
      </c>
      <c r="E499" s="71"/>
      <c r="F499" s="36"/>
      <c r="G499" s="37">
        <f t="shared" si="14"/>
        <v>0</v>
      </c>
      <c r="I499" s="36">
        <f t="shared" si="15"/>
        <v>0</v>
      </c>
      <c r="J499" s="36"/>
      <c r="K499" s="36"/>
      <c r="L499" s="36"/>
    </row>
    <row r="500" spans="2:12" ht="15">
      <c r="B500" s="39"/>
      <c r="C500" s="39"/>
      <c r="D500" s="36" t="s">
        <v>67</v>
      </c>
      <c r="E500" s="71"/>
      <c r="F500" s="36"/>
      <c r="G500" s="37">
        <f t="shared" si="14"/>
        <v>0</v>
      </c>
      <c r="I500" s="36">
        <f t="shared" si="15"/>
        <v>0</v>
      </c>
      <c r="J500" s="36"/>
      <c r="K500" s="36"/>
      <c r="L500" s="36"/>
    </row>
    <row r="501" spans="2:12" ht="15">
      <c r="B501" s="39"/>
      <c r="C501" s="39"/>
      <c r="D501" s="36" t="s">
        <v>67</v>
      </c>
      <c r="E501" s="71"/>
      <c r="F501" s="36"/>
      <c r="G501" s="37">
        <f t="shared" si="14"/>
        <v>0</v>
      </c>
      <c r="I501" s="36">
        <f t="shared" si="15"/>
        <v>0</v>
      </c>
      <c r="J501" s="36"/>
      <c r="K501" s="36"/>
      <c r="L501" s="36"/>
    </row>
    <row r="502" spans="2:12" ht="15">
      <c r="B502" s="39"/>
      <c r="C502" s="39"/>
      <c r="D502" s="36" t="s">
        <v>67</v>
      </c>
      <c r="E502" s="71"/>
      <c r="F502" s="36"/>
      <c r="G502" s="37">
        <f t="shared" si="14"/>
        <v>0</v>
      </c>
      <c r="I502" s="36">
        <f t="shared" si="15"/>
        <v>0</v>
      </c>
      <c r="J502" s="36"/>
      <c r="K502" s="36"/>
      <c r="L502" s="36"/>
    </row>
    <row r="503" spans="2:12" ht="15">
      <c r="B503" s="39"/>
      <c r="C503" s="39"/>
      <c r="D503" s="36" t="s">
        <v>67</v>
      </c>
      <c r="E503" s="71"/>
      <c r="F503" s="36"/>
      <c r="G503" s="37">
        <f t="shared" si="14"/>
        <v>0</v>
      </c>
      <c r="I503" s="36">
        <f t="shared" si="15"/>
        <v>0</v>
      </c>
      <c r="J503" s="36"/>
      <c r="K503" s="36"/>
      <c r="L503" s="36"/>
    </row>
    <row r="504" spans="2:12" ht="15">
      <c r="B504" s="39"/>
      <c r="C504" s="39"/>
      <c r="D504" s="36" t="s">
        <v>67</v>
      </c>
      <c r="E504" s="71"/>
      <c r="F504" s="36"/>
      <c r="G504" s="37">
        <f t="shared" si="14"/>
        <v>0</v>
      </c>
      <c r="I504" s="36">
        <f t="shared" si="15"/>
        <v>0</v>
      </c>
      <c r="J504" s="36"/>
      <c r="K504" s="36"/>
      <c r="L504" s="36"/>
    </row>
    <row r="505" spans="2:12" ht="15">
      <c r="B505" s="39"/>
      <c r="C505" s="39"/>
      <c r="D505" s="36" t="s">
        <v>67</v>
      </c>
      <c r="E505" s="71"/>
      <c r="F505" s="36"/>
      <c r="G505" s="37">
        <f t="shared" si="14"/>
        <v>0</v>
      </c>
      <c r="I505" s="36">
        <f t="shared" si="15"/>
        <v>0</v>
      </c>
      <c r="J505" s="36"/>
      <c r="K505" s="36"/>
      <c r="L505" s="36"/>
    </row>
    <row r="506" spans="2:12" ht="15">
      <c r="B506" s="39"/>
      <c r="C506" s="39"/>
      <c r="D506" s="36" t="s">
        <v>67</v>
      </c>
      <c r="E506" s="71"/>
      <c r="F506" s="36"/>
      <c r="G506" s="37">
        <f t="shared" si="14"/>
        <v>0</v>
      </c>
      <c r="I506" s="36">
        <f t="shared" si="15"/>
        <v>0</v>
      </c>
      <c r="J506" s="36"/>
      <c r="K506" s="36"/>
      <c r="L506" s="36"/>
    </row>
    <row r="507" spans="2:12" ht="15">
      <c r="B507" s="39"/>
      <c r="C507" s="39"/>
      <c r="D507" s="36" t="s">
        <v>67</v>
      </c>
      <c r="E507" s="71"/>
      <c r="F507" s="36"/>
      <c r="G507" s="37">
        <f t="shared" si="14"/>
        <v>0</v>
      </c>
      <c r="I507" s="36">
        <f t="shared" si="15"/>
        <v>0</v>
      </c>
      <c r="J507" s="36"/>
      <c r="K507" s="36"/>
      <c r="L507" s="36"/>
    </row>
    <row r="508" spans="2:12" ht="15">
      <c r="B508" s="39"/>
      <c r="C508" s="39"/>
      <c r="D508" s="36" t="s">
        <v>67</v>
      </c>
      <c r="E508" s="71"/>
      <c r="F508" s="36"/>
      <c r="G508" s="37">
        <f t="shared" si="14"/>
        <v>0</v>
      </c>
      <c r="I508" s="36">
        <f t="shared" si="15"/>
        <v>0</v>
      </c>
      <c r="J508" s="36"/>
      <c r="K508" s="36"/>
      <c r="L508" s="36"/>
    </row>
    <row r="509" spans="2:12" ht="15">
      <c r="B509" s="39"/>
      <c r="C509" s="39"/>
      <c r="D509" s="36" t="s">
        <v>67</v>
      </c>
      <c r="E509" s="71"/>
      <c r="F509" s="36"/>
      <c r="G509" s="37">
        <f t="shared" si="14"/>
        <v>0</v>
      </c>
      <c r="I509" s="36">
        <f t="shared" si="15"/>
        <v>0</v>
      </c>
      <c r="J509" s="36"/>
      <c r="K509" s="36"/>
      <c r="L509" s="36"/>
    </row>
    <row r="510" spans="2:12" ht="15">
      <c r="B510" s="39"/>
      <c r="C510" s="39"/>
      <c r="D510" s="36" t="s">
        <v>67</v>
      </c>
      <c r="E510" s="71"/>
      <c r="F510" s="36"/>
      <c r="G510" s="37">
        <f t="shared" si="14"/>
        <v>0</v>
      </c>
      <c r="I510" s="36">
        <f t="shared" si="15"/>
        <v>0</v>
      </c>
      <c r="J510" s="36"/>
      <c r="K510" s="36"/>
      <c r="L510" s="36"/>
    </row>
    <row r="511" spans="2:12" ht="15">
      <c r="B511" s="39"/>
      <c r="C511" s="39"/>
      <c r="D511" s="36" t="s">
        <v>67</v>
      </c>
      <c r="E511" s="71"/>
      <c r="F511" s="36"/>
      <c r="G511" s="37">
        <f t="shared" si="14"/>
        <v>0</v>
      </c>
      <c r="I511" s="36">
        <f t="shared" si="15"/>
        <v>0</v>
      </c>
      <c r="J511" s="36"/>
      <c r="K511" s="36"/>
      <c r="L511" s="36"/>
    </row>
    <row r="512" spans="2:12" ht="15">
      <c r="B512" s="39"/>
      <c r="C512" s="39"/>
      <c r="D512" s="36" t="s">
        <v>67</v>
      </c>
      <c r="E512" s="71"/>
      <c r="F512" s="36"/>
      <c r="G512" s="37">
        <f t="shared" si="14"/>
        <v>0</v>
      </c>
      <c r="I512" s="36">
        <f t="shared" si="15"/>
        <v>0</v>
      </c>
      <c r="J512" s="36"/>
      <c r="K512" s="36"/>
      <c r="L512" s="36"/>
    </row>
    <row r="513" spans="2:12" ht="15">
      <c r="B513" s="39"/>
      <c r="C513" s="39"/>
      <c r="D513" s="36" t="s">
        <v>67</v>
      </c>
      <c r="E513" s="71"/>
      <c r="F513" s="36"/>
      <c r="G513" s="37">
        <f t="shared" si="14"/>
        <v>0</v>
      </c>
      <c r="I513" s="36">
        <f t="shared" si="15"/>
        <v>0</v>
      </c>
      <c r="J513" s="36"/>
      <c r="K513" s="36"/>
      <c r="L513" s="36"/>
    </row>
    <row r="514" spans="2:12" ht="15">
      <c r="B514" s="39"/>
      <c r="C514" s="39"/>
      <c r="D514" s="36" t="s">
        <v>67</v>
      </c>
      <c r="E514" s="71"/>
      <c r="F514" s="36"/>
      <c r="G514" s="37">
        <f t="shared" si="14"/>
        <v>0</v>
      </c>
      <c r="I514" s="36">
        <f t="shared" si="15"/>
        <v>0</v>
      </c>
      <c r="J514" s="36"/>
      <c r="K514" s="36"/>
      <c r="L514" s="36"/>
    </row>
    <row r="515" spans="2:12" ht="15">
      <c r="B515" s="39"/>
      <c r="C515" s="39"/>
      <c r="D515" s="36" t="s">
        <v>67</v>
      </c>
      <c r="E515" s="71"/>
      <c r="F515" s="36"/>
      <c r="G515" s="37">
        <f t="shared" si="14"/>
        <v>0</v>
      </c>
      <c r="I515" s="36">
        <f t="shared" si="15"/>
        <v>0</v>
      </c>
      <c r="J515" s="36"/>
      <c r="K515" s="36"/>
      <c r="L515" s="36"/>
    </row>
    <row r="516" spans="2:12" ht="15">
      <c r="B516" s="39"/>
      <c r="C516" s="39"/>
      <c r="D516" s="36" t="s">
        <v>67</v>
      </c>
      <c r="E516" s="71"/>
      <c r="F516" s="36"/>
      <c r="G516" s="37">
        <f t="shared" si="14"/>
        <v>0</v>
      </c>
      <c r="I516" s="36">
        <f t="shared" si="15"/>
        <v>0</v>
      </c>
      <c r="J516" s="36"/>
      <c r="K516" s="36"/>
      <c r="L516" s="36"/>
    </row>
    <row r="517" spans="2:12" ht="15">
      <c r="B517" s="39"/>
      <c r="C517" s="39"/>
      <c r="D517" s="36" t="s">
        <v>67</v>
      </c>
      <c r="E517" s="71"/>
      <c r="F517" s="36"/>
      <c r="G517" s="37">
        <f t="shared" si="14"/>
        <v>0</v>
      </c>
      <c r="I517" s="36">
        <f t="shared" si="15"/>
        <v>0</v>
      </c>
      <c r="J517" s="36"/>
      <c r="K517" s="36"/>
      <c r="L517" s="36"/>
    </row>
    <row r="518" spans="2:12" ht="15">
      <c r="B518" s="39"/>
      <c r="C518" s="39"/>
      <c r="D518" s="36" t="s">
        <v>67</v>
      </c>
      <c r="E518" s="71"/>
      <c r="F518" s="36"/>
      <c r="G518" s="37">
        <f t="shared" si="14"/>
        <v>0</v>
      </c>
      <c r="I518" s="36">
        <f t="shared" si="15"/>
        <v>0</v>
      </c>
      <c r="J518" s="36"/>
      <c r="K518" s="36"/>
      <c r="L518" s="36"/>
    </row>
    <row r="519" spans="2:12" ht="15">
      <c r="B519" s="39"/>
      <c r="C519" s="39"/>
      <c r="D519" s="36" t="s">
        <v>67</v>
      </c>
      <c r="E519" s="71"/>
      <c r="F519" s="36"/>
      <c r="G519" s="37">
        <f t="shared" si="14"/>
        <v>0</v>
      </c>
      <c r="I519" s="36">
        <f t="shared" si="15"/>
        <v>0</v>
      </c>
      <c r="J519" s="36"/>
      <c r="K519" s="36"/>
      <c r="L519" s="36"/>
    </row>
    <row r="520" spans="2:12" ht="15">
      <c r="B520" s="39"/>
      <c r="C520" s="39"/>
      <c r="D520" s="36" t="s">
        <v>67</v>
      </c>
      <c r="E520" s="71"/>
      <c r="F520" s="36"/>
      <c r="G520" s="37">
        <f aca="true" t="shared" si="16" ref="G520:G583">IF(G$6=1,H520,IF(G$6=2,I520,IF(G$6=3,J520,IF(G$6=4,K520,))))</f>
        <v>0</v>
      </c>
      <c r="I520" s="36">
        <f aca="true" t="shared" si="17" ref="I520:I583">ROUNDUP((L520/20),0)</f>
        <v>0</v>
      </c>
      <c r="J520" s="36"/>
      <c r="K520" s="36"/>
      <c r="L520" s="36"/>
    </row>
    <row r="521" spans="2:12" ht="15">
      <c r="B521" s="39"/>
      <c r="C521" s="39"/>
      <c r="D521" s="36" t="s">
        <v>67</v>
      </c>
      <c r="E521" s="71"/>
      <c r="F521" s="36"/>
      <c r="G521" s="37">
        <f t="shared" si="16"/>
        <v>0</v>
      </c>
      <c r="I521" s="36">
        <f t="shared" si="17"/>
        <v>0</v>
      </c>
      <c r="J521" s="36"/>
      <c r="K521" s="36"/>
      <c r="L521" s="36"/>
    </row>
    <row r="522" spans="2:12" ht="15">
      <c r="B522" s="39"/>
      <c r="C522" s="39"/>
      <c r="D522" s="36" t="s">
        <v>67</v>
      </c>
      <c r="E522" s="71"/>
      <c r="F522" s="36"/>
      <c r="G522" s="37">
        <f t="shared" si="16"/>
        <v>0</v>
      </c>
      <c r="I522" s="36">
        <f t="shared" si="17"/>
        <v>0</v>
      </c>
      <c r="J522" s="36"/>
      <c r="K522" s="36"/>
      <c r="L522" s="36"/>
    </row>
    <row r="523" spans="2:12" ht="15">
      <c r="B523" s="39"/>
      <c r="C523" s="39"/>
      <c r="D523" s="36" t="s">
        <v>67</v>
      </c>
      <c r="E523" s="71"/>
      <c r="F523" s="36"/>
      <c r="G523" s="37">
        <f t="shared" si="16"/>
        <v>0</v>
      </c>
      <c r="I523" s="36">
        <f t="shared" si="17"/>
        <v>0</v>
      </c>
      <c r="J523" s="36"/>
      <c r="K523" s="36"/>
      <c r="L523" s="36"/>
    </row>
    <row r="524" spans="2:12" ht="15">
      <c r="B524" s="39"/>
      <c r="C524" s="39"/>
      <c r="D524" s="36" t="s">
        <v>67</v>
      </c>
      <c r="E524" s="71"/>
      <c r="F524" s="36"/>
      <c r="G524" s="37">
        <f t="shared" si="16"/>
        <v>0</v>
      </c>
      <c r="I524" s="36">
        <f t="shared" si="17"/>
        <v>0</v>
      </c>
      <c r="J524" s="36"/>
      <c r="K524" s="36"/>
      <c r="L524" s="36"/>
    </row>
    <row r="525" spans="2:12" ht="15">
      <c r="B525" s="39"/>
      <c r="C525" s="39"/>
      <c r="D525" s="36" t="s">
        <v>67</v>
      </c>
      <c r="E525" s="71"/>
      <c r="F525" s="36"/>
      <c r="G525" s="37">
        <f t="shared" si="16"/>
        <v>0</v>
      </c>
      <c r="I525" s="36">
        <f t="shared" si="17"/>
        <v>0</v>
      </c>
      <c r="J525" s="36"/>
      <c r="K525" s="36"/>
      <c r="L525" s="36"/>
    </row>
    <row r="526" spans="2:12" ht="15">
      <c r="B526" s="39"/>
      <c r="C526" s="39"/>
      <c r="D526" s="36" t="s">
        <v>67</v>
      </c>
      <c r="E526" s="71"/>
      <c r="F526" s="36"/>
      <c r="G526" s="37">
        <f t="shared" si="16"/>
        <v>0</v>
      </c>
      <c r="I526" s="36">
        <f t="shared" si="17"/>
        <v>0</v>
      </c>
      <c r="J526" s="36"/>
      <c r="K526" s="36"/>
      <c r="L526" s="36"/>
    </row>
    <row r="527" spans="2:12" ht="15">
      <c r="B527" s="39"/>
      <c r="C527" s="39"/>
      <c r="D527" s="36" t="s">
        <v>67</v>
      </c>
      <c r="E527" s="71"/>
      <c r="F527" s="36"/>
      <c r="G527" s="37">
        <f t="shared" si="16"/>
        <v>0</v>
      </c>
      <c r="I527" s="36">
        <f t="shared" si="17"/>
        <v>0</v>
      </c>
      <c r="J527" s="36"/>
      <c r="K527" s="36"/>
      <c r="L527" s="36"/>
    </row>
    <row r="528" spans="2:12" ht="15">
      <c r="B528" s="39"/>
      <c r="C528" s="39"/>
      <c r="D528" s="36" t="s">
        <v>67</v>
      </c>
      <c r="E528" s="71"/>
      <c r="F528" s="36"/>
      <c r="G528" s="37">
        <f t="shared" si="16"/>
        <v>0</v>
      </c>
      <c r="I528" s="36">
        <f t="shared" si="17"/>
        <v>0</v>
      </c>
      <c r="J528" s="36"/>
      <c r="K528" s="36"/>
      <c r="L528" s="36"/>
    </row>
    <row r="529" spans="2:12" ht="15">
      <c r="B529" s="39"/>
      <c r="C529" s="39"/>
      <c r="D529" s="36" t="s">
        <v>67</v>
      </c>
      <c r="E529" s="71"/>
      <c r="F529" s="36"/>
      <c r="G529" s="37">
        <f t="shared" si="16"/>
        <v>0</v>
      </c>
      <c r="I529" s="36">
        <f t="shared" si="17"/>
        <v>0</v>
      </c>
      <c r="J529" s="36"/>
      <c r="K529" s="36"/>
      <c r="L529" s="36"/>
    </row>
    <row r="530" spans="2:12" ht="15">
      <c r="B530" s="39"/>
      <c r="C530" s="39"/>
      <c r="D530" s="36" t="s">
        <v>67</v>
      </c>
      <c r="E530" s="71"/>
      <c r="F530" s="36"/>
      <c r="G530" s="37">
        <f t="shared" si="16"/>
        <v>0</v>
      </c>
      <c r="I530" s="36">
        <f t="shared" si="17"/>
        <v>0</v>
      </c>
      <c r="J530" s="36"/>
      <c r="K530" s="36"/>
      <c r="L530" s="36"/>
    </row>
    <row r="531" spans="2:12" ht="15">
      <c r="B531" s="39"/>
      <c r="C531" s="39"/>
      <c r="D531" s="36" t="s">
        <v>67</v>
      </c>
      <c r="E531" s="71"/>
      <c r="F531" s="36"/>
      <c r="G531" s="37">
        <f t="shared" si="16"/>
        <v>0</v>
      </c>
      <c r="I531" s="36">
        <f t="shared" si="17"/>
        <v>0</v>
      </c>
      <c r="J531" s="36"/>
      <c r="K531" s="36"/>
      <c r="L531" s="36"/>
    </row>
    <row r="532" spans="2:12" ht="15">
      <c r="B532" s="44"/>
      <c r="C532" s="44"/>
      <c r="D532" s="36" t="s">
        <v>68</v>
      </c>
      <c r="E532" s="71"/>
      <c r="F532" s="36"/>
      <c r="G532" s="37">
        <f t="shared" si="16"/>
        <v>0</v>
      </c>
      <c r="I532" s="36">
        <f t="shared" si="17"/>
        <v>0</v>
      </c>
      <c r="J532" s="36"/>
      <c r="K532" s="36"/>
      <c r="L532" s="36"/>
    </row>
    <row r="533" spans="2:12" ht="15">
      <c r="B533" s="44"/>
      <c r="C533" s="44"/>
      <c r="D533" s="36" t="s">
        <v>69</v>
      </c>
      <c r="E533" s="71"/>
      <c r="F533" s="36"/>
      <c r="G533" s="37">
        <f t="shared" si="16"/>
        <v>0</v>
      </c>
      <c r="I533" s="36">
        <f t="shared" si="17"/>
        <v>0</v>
      </c>
      <c r="J533" s="36"/>
      <c r="K533" s="36"/>
      <c r="L533" s="36"/>
    </row>
    <row r="534" spans="2:12" ht="15">
      <c r="B534" s="44"/>
      <c r="C534" s="44"/>
      <c r="D534" s="36" t="s">
        <v>70</v>
      </c>
      <c r="E534" s="71"/>
      <c r="F534" s="36"/>
      <c r="G534" s="37">
        <f t="shared" si="16"/>
        <v>0</v>
      </c>
      <c r="I534" s="36">
        <f t="shared" si="17"/>
        <v>0</v>
      </c>
      <c r="J534" s="36"/>
      <c r="K534" s="36"/>
      <c r="L534" s="36"/>
    </row>
    <row r="535" spans="2:12" ht="15">
      <c r="B535" s="44"/>
      <c r="C535" s="44"/>
      <c r="D535" s="36" t="s">
        <v>70</v>
      </c>
      <c r="E535" s="71"/>
      <c r="F535" s="36"/>
      <c r="G535" s="37">
        <f t="shared" si="16"/>
        <v>0</v>
      </c>
      <c r="I535" s="36">
        <f t="shared" si="17"/>
        <v>0</v>
      </c>
      <c r="J535" s="36"/>
      <c r="K535" s="36"/>
      <c r="L535" s="36"/>
    </row>
    <row r="536" spans="2:12" ht="15">
      <c r="B536" s="44"/>
      <c r="C536" s="44"/>
      <c r="D536" s="36" t="s">
        <v>70</v>
      </c>
      <c r="E536" s="71"/>
      <c r="F536" s="36"/>
      <c r="G536" s="37">
        <f t="shared" si="16"/>
        <v>0</v>
      </c>
      <c r="I536" s="36">
        <f t="shared" si="17"/>
        <v>0</v>
      </c>
      <c r="J536" s="36"/>
      <c r="K536" s="36"/>
      <c r="L536" s="36"/>
    </row>
    <row r="537" spans="2:12" ht="15">
      <c r="B537" s="44"/>
      <c r="C537" s="44"/>
      <c r="D537" s="36" t="s">
        <v>67</v>
      </c>
      <c r="E537" s="71"/>
      <c r="F537" s="36"/>
      <c r="G537" s="37">
        <f t="shared" si="16"/>
        <v>0</v>
      </c>
      <c r="I537" s="36">
        <f t="shared" si="17"/>
        <v>0</v>
      </c>
      <c r="J537" s="36"/>
      <c r="K537" s="36"/>
      <c r="L537" s="36"/>
    </row>
    <row r="538" spans="2:12" ht="15">
      <c r="B538" s="44"/>
      <c r="C538" s="44"/>
      <c r="D538" s="36" t="s">
        <v>67</v>
      </c>
      <c r="E538" s="71"/>
      <c r="F538" s="36"/>
      <c r="G538" s="37">
        <f t="shared" si="16"/>
        <v>0</v>
      </c>
      <c r="I538" s="36">
        <f t="shared" si="17"/>
        <v>0</v>
      </c>
      <c r="J538" s="36"/>
      <c r="K538" s="36"/>
      <c r="L538" s="36"/>
    </row>
    <row r="539" spans="2:12" ht="15">
      <c r="B539" s="44"/>
      <c r="C539" s="44"/>
      <c r="D539" s="36" t="s">
        <v>67</v>
      </c>
      <c r="E539" s="71"/>
      <c r="F539" s="36"/>
      <c r="G539" s="37">
        <f t="shared" si="16"/>
        <v>0</v>
      </c>
      <c r="I539" s="36">
        <f t="shared" si="17"/>
        <v>0</v>
      </c>
      <c r="J539" s="36"/>
      <c r="K539" s="36"/>
      <c r="L539" s="36"/>
    </row>
    <row r="540" spans="2:12" ht="15">
      <c r="B540" s="44"/>
      <c r="C540" s="44"/>
      <c r="D540" s="36" t="s">
        <v>67</v>
      </c>
      <c r="E540" s="71"/>
      <c r="F540" s="36"/>
      <c r="G540" s="37">
        <f t="shared" si="16"/>
        <v>0</v>
      </c>
      <c r="I540" s="36">
        <f t="shared" si="17"/>
        <v>0</v>
      </c>
      <c r="J540" s="36"/>
      <c r="K540" s="36"/>
      <c r="L540" s="36"/>
    </row>
    <row r="541" spans="2:12" ht="15">
      <c r="B541" s="44"/>
      <c r="C541" s="44"/>
      <c r="D541" s="36" t="s">
        <v>67</v>
      </c>
      <c r="E541" s="71"/>
      <c r="F541" s="36"/>
      <c r="G541" s="37">
        <f t="shared" si="16"/>
        <v>0</v>
      </c>
      <c r="I541" s="36">
        <f t="shared" si="17"/>
        <v>0</v>
      </c>
      <c r="J541" s="36"/>
      <c r="K541" s="36"/>
      <c r="L541" s="36"/>
    </row>
    <row r="542" spans="2:12" ht="15">
      <c r="B542" s="44"/>
      <c r="C542" s="44"/>
      <c r="D542" s="36" t="s">
        <v>71</v>
      </c>
      <c r="E542" s="71"/>
      <c r="F542" s="36"/>
      <c r="G542" s="37">
        <f t="shared" si="16"/>
        <v>0</v>
      </c>
      <c r="I542" s="36">
        <f t="shared" si="17"/>
        <v>0</v>
      </c>
      <c r="J542" s="36"/>
      <c r="K542" s="36"/>
      <c r="L542" s="36"/>
    </row>
    <row r="543" spans="2:12" ht="15">
      <c r="B543" s="44"/>
      <c r="C543" s="44"/>
      <c r="D543" s="36" t="s">
        <v>67</v>
      </c>
      <c r="E543" s="71"/>
      <c r="F543" s="36"/>
      <c r="G543" s="37">
        <f t="shared" si="16"/>
        <v>0</v>
      </c>
      <c r="I543" s="36">
        <f t="shared" si="17"/>
        <v>0</v>
      </c>
      <c r="J543" s="36"/>
      <c r="K543" s="36"/>
      <c r="L543" s="36"/>
    </row>
    <row r="544" spans="2:12" ht="15">
      <c r="B544" s="44"/>
      <c r="C544" s="44"/>
      <c r="D544" s="36" t="s">
        <v>67</v>
      </c>
      <c r="E544" s="71"/>
      <c r="F544" s="36"/>
      <c r="G544" s="37">
        <f t="shared" si="16"/>
        <v>0</v>
      </c>
      <c r="I544" s="36">
        <f t="shared" si="17"/>
        <v>0</v>
      </c>
      <c r="J544" s="36"/>
      <c r="K544" s="36"/>
      <c r="L544" s="36"/>
    </row>
    <row r="545" spans="2:12" ht="15">
      <c r="B545" s="44"/>
      <c r="C545" s="44"/>
      <c r="D545" s="36" t="s">
        <v>72</v>
      </c>
      <c r="E545" s="71"/>
      <c r="F545" s="36"/>
      <c r="G545" s="37">
        <f t="shared" si="16"/>
        <v>0</v>
      </c>
      <c r="I545" s="36">
        <f t="shared" si="17"/>
        <v>0</v>
      </c>
      <c r="J545" s="36"/>
      <c r="K545" s="36"/>
      <c r="L545" s="36"/>
    </row>
    <row r="546" spans="2:12" ht="15">
      <c r="B546" s="44"/>
      <c r="C546" s="44"/>
      <c r="D546" s="36" t="s">
        <v>67</v>
      </c>
      <c r="E546" s="71"/>
      <c r="F546" s="36"/>
      <c r="G546" s="37">
        <f t="shared" si="16"/>
        <v>0</v>
      </c>
      <c r="I546" s="36">
        <f t="shared" si="17"/>
        <v>0</v>
      </c>
      <c r="J546" s="36"/>
      <c r="K546" s="36"/>
      <c r="L546" s="36"/>
    </row>
    <row r="547" spans="2:12" ht="15">
      <c r="B547" s="44"/>
      <c r="C547" s="44"/>
      <c r="D547" s="36" t="s">
        <v>67</v>
      </c>
      <c r="E547" s="71"/>
      <c r="F547" s="36"/>
      <c r="G547" s="37">
        <f t="shared" si="16"/>
        <v>0</v>
      </c>
      <c r="I547" s="36">
        <f t="shared" si="17"/>
        <v>0</v>
      </c>
      <c r="J547" s="36"/>
      <c r="K547" s="36"/>
      <c r="L547" s="36"/>
    </row>
    <row r="548" spans="2:12" ht="15">
      <c r="B548" s="44"/>
      <c r="C548" s="44"/>
      <c r="D548" s="36" t="s">
        <v>67</v>
      </c>
      <c r="E548" s="71"/>
      <c r="F548" s="36"/>
      <c r="G548" s="37">
        <f t="shared" si="16"/>
        <v>0</v>
      </c>
      <c r="I548" s="36">
        <f t="shared" si="17"/>
        <v>0</v>
      </c>
      <c r="J548" s="36"/>
      <c r="K548" s="36"/>
      <c r="L548" s="36"/>
    </row>
    <row r="549" spans="2:12" ht="15">
      <c r="B549" s="44"/>
      <c r="C549" s="44"/>
      <c r="D549" s="36" t="s">
        <v>67</v>
      </c>
      <c r="E549" s="71"/>
      <c r="F549" s="36"/>
      <c r="G549" s="37">
        <f t="shared" si="16"/>
        <v>0</v>
      </c>
      <c r="I549" s="36">
        <f t="shared" si="17"/>
        <v>0</v>
      </c>
      <c r="J549" s="36"/>
      <c r="K549" s="36"/>
      <c r="L549" s="36"/>
    </row>
    <row r="550" spans="2:12" ht="15">
      <c r="B550" s="44"/>
      <c r="C550" s="44"/>
      <c r="D550" s="36" t="s">
        <v>67</v>
      </c>
      <c r="E550" s="71"/>
      <c r="F550" s="36"/>
      <c r="G550" s="37">
        <f t="shared" si="16"/>
        <v>0</v>
      </c>
      <c r="I550" s="36">
        <f t="shared" si="17"/>
        <v>0</v>
      </c>
      <c r="J550" s="36"/>
      <c r="K550" s="36"/>
      <c r="L550" s="36"/>
    </row>
    <row r="551" spans="2:12" ht="15">
      <c r="B551" s="44"/>
      <c r="C551" s="44"/>
      <c r="D551" s="36" t="s">
        <v>67</v>
      </c>
      <c r="E551" s="71"/>
      <c r="F551" s="36"/>
      <c r="G551" s="37">
        <f t="shared" si="16"/>
        <v>0</v>
      </c>
      <c r="I551" s="36">
        <f t="shared" si="17"/>
        <v>0</v>
      </c>
      <c r="J551" s="36"/>
      <c r="K551" s="36"/>
      <c r="L551" s="36"/>
    </row>
    <row r="552" spans="2:12" ht="15">
      <c r="B552" s="44"/>
      <c r="C552" s="44"/>
      <c r="D552" s="36" t="s">
        <v>67</v>
      </c>
      <c r="E552" s="71"/>
      <c r="F552" s="36"/>
      <c r="G552" s="37">
        <f t="shared" si="16"/>
        <v>0</v>
      </c>
      <c r="I552" s="36">
        <f t="shared" si="17"/>
        <v>0</v>
      </c>
      <c r="J552" s="36"/>
      <c r="K552" s="36"/>
      <c r="L552" s="36"/>
    </row>
    <row r="553" spans="2:12" ht="15">
      <c r="B553" s="44"/>
      <c r="C553" s="44"/>
      <c r="D553" s="36" t="s">
        <v>67</v>
      </c>
      <c r="E553" s="71"/>
      <c r="F553" s="36"/>
      <c r="G553" s="37">
        <f t="shared" si="16"/>
        <v>0</v>
      </c>
      <c r="I553" s="36">
        <f t="shared" si="17"/>
        <v>0</v>
      </c>
      <c r="J553" s="36"/>
      <c r="K553" s="36"/>
      <c r="L553" s="36"/>
    </row>
    <row r="554" spans="2:12" ht="15">
      <c r="B554" s="44"/>
      <c r="C554" s="44"/>
      <c r="D554" s="36" t="s">
        <v>67</v>
      </c>
      <c r="E554" s="71"/>
      <c r="F554" s="36"/>
      <c r="G554" s="37">
        <f t="shared" si="16"/>
        <v>0</v>
      </c>
      <c r="I554" s="36">
        <f t="shared" si="17"/>
        <v>0</v>
      </c>
      <c r="J554" s="36"/>
      <c r="K554" s="36"/>
      <c r="L554" s="36"/>
    </row>
    <row r="555" spans="2:12" ht="15">
      <c r="B555" s="44"/>
      <c r="C555" s="44"/>
      <c r="D555" s="36" t="s">
        <v>67</v>
      </c>
      <c r="E555" s="71"/>
      <c r="F555" s="36"/>
      <c r="G555" s="37">
        <f t="shared" si="16"/>
        <v>0</v>
      </c>
      <c r="I555" s="36">
        <f t="shared" si="17"/>
        <v>0</v>
      </c>
      <c r="J555" s="36"/>
      <c r="K555" s="36"/>
      <c r="L555" s="36"/>
    </row>
    <row r="556" spans="2:12" ht="15">
      <c r="B556" s="44"/>
      <c r="C556" s="44"/>
      <c r="D556" s="36" t="s">
        <v>67</v>
      </c>
      <c r="E556" s="71"/>
      <c r="F556" s="36"/>
      <c r="G556" s="37">
        <f t="shared" si="16"/>
        <v>0</v>
      </c>
      <c r="I556" s="36">
        <f t="shared" si="17"/>
        <v>0</v>
      </c>
      <c r="J556" s="36"/>
      <c r="K556" s="36"/>
      <c r="L556" s="36"/>
    </row>
    <row r="557" spans="2:12" ht="15">
      <c r="B557" s="44"/>
      <c r="C557" s="44"/>
      <c r="D557" s="36" t="s">
        <v>67</v>
      </c>
      <c r="E557" s="71"/>
      <c r="F557" s="36"/>
      <c r="G557" s="37">
        <f t="shared" si="16"/>
        <v>0</v>
      </c>
      <c r="I557" s="36">
        <f t="shared" si="17"/>
        <v>0</v>
      </c>
      <c r="J557" s="36"/>
      <c r="K557" s="36"/>
      <c r="L557" s="36"/>
    </row>
    <row r="558" spans="2:12" ht="15">
      <c r="B558" s="44"/>
      <c r="C558" s="44"/>
      <c r="D558" s="36" t="s">
        <v>67</v>
      </c>
      <c r="E558" s="71"/>
      <c r="F558" s="36"/>
      <c r="G558" s="37">
        <f t="shared" si="16"/>
        <v>0</v>
      </c>
      <c r="I558" s="36">
        <f t="shared" si="17"/>
        <v>0</v>
      </c>
      <c r="J558" s="36"/>
      <c r="K558" s="36"/>
      <c r="L558" s="36"/>
    </row>
    <row r="559" spans="2:12" ht="15">
      <c r="B559" s="44"/>
      <c r="C559" s="44"/>
      <c r="D559" s="36" t="s">
        <v>67</v>
      </c>
      <c r="E559" s="71"/>
      <c r="F559" s="36"/>
      <c r="G559" s="37">
        <f t="shared" si="16"/>
        <v>0</v>
      </c>
      <c r="I559" s="36">
        <f t="shared" si="17"/>
        <v>0</v>
      </c>
      <c r="J559" s="36"/>
      <c r="K559" s="36"/>
      <c r="L559" s="36"/>
    </row>
    <row r="560" spans="2:12" ht="15">
      <c r="B560" s="44"/>
      <c r="C560" s="44"/>
      <c r="D560" s="36" t="s">
        <v>67</v>
      </c>
      <c r="E560" s="71"/>
      <c r="F560" s="36"/>
      <c r="G560" s="37">
        <f t="shared" si="16"/>
        <v>0</v>
      </c>
      <c r="I560" s="36">
        <f t="shared" si="17"/>
        <v>0</v>
      </c>
      <c r="J560" s="36"/>
      <c r="K560" s="36"/>
      <c r="L560" s="36"/>
    </row>
    <row r="561" spans="2:12" ht="15">
      <c r="B561" s="44"/>
      <c r="C561" s="44"/>
      <c r="D561" s="36" t="s">
        <v>67</v>
      </c>
      <c r="E561" s="71"/>
      <c r="F561" s="36"/>
      <c r="G561" s="37">
        <f t="shared" si="16"/>
        <v>0</v>
      </c>
      <c r="I561" s="36">
        <f t="shared" si="17"/>
        <v>0</v>
      </c>
      <c r="J561" s="36"/>
      <c r="K561" s="36"/>
      <c r="L561" s="36"/>
    </row>
    <row r="562" spans="2:12" ht="15">
      <c r="B562" s="44"/>
      <c r="C562" s="44"/>
      <c r="D562" s="36" t="s">
        <v>67</v>
      </c>
      <c r="E562" s="71"/>
      <c r="F562" s="36"/>
      <c r="G562" s="37">
        <f t="shared" si="16"/>
        <v>0</v>
      </c>
      <c r="I562" s="36">
        <f t="shared" si="17"/>
        <v>0</v>
      </c>
      <c r="J562" s="36"/>
      <c r="K562" s="36"/>
      <c r="L562" s="36"/>
    </row>
    <row r="563" spans="2:12" ht="15">
      <c r="B563" s="44"/>
      <c r="C563" s="44"/>
      <c r="D563" s="36" t="s">
        <v>67</v>
      </c>
      <c r="E563" s="71"/>
      <c r="F563" s="36"/>
      <c r="G563" s="37">
        <f t="shared" si="16"/>
        <v>0</v>
      </c>
      <c r="I563" s="36">
        <f t="shared" si="17"/>
        <v>0</v>
      </c>
      <c r="J563" s="36"/>
      <c r="K563" s="36"/>
      <c r="L563" s="36"/>
    </row>
    <row r="564" spans="2:12" ht="15">
      <c r="B564" s="44"/>
      <c r="C564" s="44"/>
      <c r="D564" s="36" t="s">
        <v>67</v>
      </c>
      <c r="E564" s="71"/>
      <c r="F564" s="36"/>
      <c r="G564" s="37">
        <f t="shared" si="16"/>
        <v>0</v>
      </c>
      <c r="I564" s="36">
        <f t="shared" si="17"/>
        <v>0</v>
      </c>
      <c r="J564" s="36"/>
      <c r="K564" s="36"/>
      <c r="L564" s="36"/>
    </row>
    <row r="565" spans="2:12" ht="15">
      <c r="B565" s="44"/>
      <c r="C565" s="44"/>
      <c r="D565" s="36" t="s">
        <v>67</v>
      </c>
      <c r="E565" s="71"/>
      <c r="F565" s="36"/>
      <c r="G565" s="37">
        <f t="shared" si="16"/>
        <v>0</v>
      </c>
      <c r="I565" s="36">
        <f t="shared" si="17"/>
        <v>0</v>
      </c>
      <c r="J565" s="36"/>
      <c r="K565" s="36"/>
      <c r="L565" s="36"/>
    </row>
    <row r="566" spans="2:12" ht="15">
      <c r="B566" s="44"/>
      <c r="C566" s="44"/>
      <c r="D566" s="36" t="s">
        <v>67</v>
      </c>
      <c r="E566" s="71"/>
      <c r="F566" s="36"/>
      <c r="G566" s="37">
        <f t="shared" si="16"/>
        <v>0</v>
      </c>
      <c r="I566" s="36">
        <f t="shared" si="17"/>
        <v>0</v>
      </c>
      <c r="J566" s="36"/>
      <c r="K566" s="36"/>
      <c r="L566" s="36"/>
    </row>
    <row r="567" spans="2:12" ht="15">
      <c r="B567" s="44"/>
      <c r="C567" s="44"/>
      <c r="D567" s="36" t="s">
        <v>67</v>
      </c>
      <c r="E567" s="71"/>
      <c r="F567" s="36"/>
      <c r="G567" s="37">
        <f t="shared" si="16"/>
        <v>0</v>
      </c>
      <c r="I567" s="36">
        <f t="shared" si="17"/>
        <v>0</v>
      </c>
      <c r="J567" s="36"/>
      <c r="K567" s="36"/>
      <c r="L567" s="36"/>
    </row>
    <row r="568" spans="2:12" ht="15">
      <c r="B568" s="44"/>
      <c r="C568" s="44"/>
      <c r="D568" s="36" t="s">
        <v>67</v>
      </c>
      <c r="E568" s="71"/>
      <c r="F568" s="36"/>
      <c r="G568" s="37">
        <f t="shared" si="16"/>
        <v>0</v>
      </c>
      <c r="I568" s="36">
        <f t="shared" si="17"/>
        <v>0</v>
      </c>
      <c r="J568" s="36"/>
      <c r="K568" s="36"/>
      <c r="L568" s="36"/>
    </row>
    <row r="569" spans="2:12" ht="15">
      <c r="B569" s="44"/>
      <c r="C569" s="44"/>
      <c r="D569" s="36" t="s">
        <v>67</v>
      </c>
      <c r="E569" s="71"/>
      <c r="F569" s="36"/>
      <c r="G569" s="37">
        <f t="shared" si="16"/>
        <v>0</v>
      </c>
      <c r="I569" s="36">
        <f t="shared" si="17"/>
        <v>0</v>
      </c>
      <c r="J569" s="36"/>
      <c r="K569" s="36"/>
      <c r="L569" s="36"/>
    </row>
    <row r="570" spans="2:12" ht="15">
      <c r="B570" s="44"/>
      <c r="C570" s="44"/>
      <c r="D570" s="36" t="s">
        <v>67</v>
      </c>
      <c r="E570" s="71"/>
      <c r="F570" s="36"/>
      <c r="G570" s="37">
        <f t="shared" si="16"/>
        <v>0</v>
      </c>
      <c r="I570" s="36">
        <f t="shared" si="17"/>
        <v>0</v>
      </c>
      <c r="J570" s="36"/>
      <c r="K570" s="36"/>
      <c r="L570" s="36"/>
    </row>
    <row r="571" spans="2:12" ht="15">
      <c r="B571" s="44"/>
      <c r="C571" s="44"/>
      <c r="D571" s="36" t="s">
        <v>67</v>
      </c>
      <c r="E571" s="71"/>
      <c r="F571" s="36"/>
      <c r="G571" s="37">
        <f t="shared" si="16"/>
        <v>0</v>
      </c>
      <c r="I571" s="36">
        <f t="shared" si="17"/>
        <v>0</v>
      </c>
      <c r="J571" s="36"/>
      <c r="K571" s="36"/>
      <c r="L571" s="36"/>
    </row>
    <row r="572" spans="2:12" ht="15">
      <c r="B572" s="44"/>
      <c r="C572" s="44"/>
      <c r="D572" s="36" t="s">
        <v>67</v>
      </c>
      <c r="E572" s="71"/>
      <c r="F572" s="36"/>
      <c r="G572" s="37">
        <f t="shared" si="16"/>
        <v>0</v>
      </c>
      <c r="I572" s="36">
        <f t="shared" si="17"/>
        <v>0</v>
      </c>
      <c r="J572" s="36"/>
      <c r="K572" s="36"/>
      <c r="L572" s="36"/>
    </row>
    <row r="573" spans="2:12" ht="15">
      <c r="B573" s="44"/>
      <c r="C573" s="44"/>
      <c r="D573" s="36" t="s">
        <v>67</v>
      </c>
      <c r="E573" s="71"/>
      <c r="F573" s="36"/>
      <c r="G573" s="37">
        <f t="shared" si="16"/>
        <v>0</v>
      </c>
      <c r="I573" s="36">
        <f t="shared" si="17"/>
        <v>0</v>
      </c>
      <c r="J573" s="36"/>
      <c r="K573" s="36"/>
      <c r="L573" s="36"/>
    </row>
    <row r="574" spans="2:12" ht="15">
      <c r="B574" s="44"/>
      <c r="C574" s="44"/>
      <c r="D574" s="36" t="s">
        <v>67</v>
      </c>
      <c r="E574" s="71"/>
      <c r="F574" s="36"/>
      <c r="G574" s="37">
        <f t="shared" si="16"/>
        <v>0</v>
      </c>
      <c r="I574" s="36">
        <f t="shared" si="17"/>
        <v>0</v>
      </c>
      <c r="J574" s="36"/>
      <c r="K574" s="36"/>
      <c r="L574" s="36"/>
    </row>
    <row r="575" spans="2:12" ht="15">
      <c r="B575" s="44"/>
      <c r="C575" s="44"/>
      <c r="D575" s="36" t="s">
        <v>67</v>
      </c>
      <c r="E575" s="71"/>
      <c r="F575" s="36"/>
      <c r="G575" s="37">
        <f t="shared" si="16"/>
        <v>0</v>
      </c>
      <c r="I575" s="36">
        <f t="shared" si="17"/>
        <v>0</v>
      </c>
      <c r="J575" s="36"/>
      <c r="K575" s="36"/>
      <c r="L575" s="36"/>
    </row>
    <row r="576" spans="2:12" ht="15">
      <c r="B576" s="44"/>
      <c r="C576" s="44"/>
      <c r="D576" s="36" t="s">
        <v>67</v>
      </c>
      <c r="E576" s="71"/>
      <c r="F576" s="36"/>
      <c r="G576" s="37">
        <f t="shared" si="16"/>
        <v>0</v>
      </c>
      <c r="I576" s="36">
        <f t="shared" si="17"/>
        <v>0</v>
      </c>
      <c r="J576" s="36"/>
      <c r="K576" s="36"/>
      <c r="L576" s="36"/>
    </row>
    <row r="577" spans="2:12" ht="15">
      <c r="B577" s="44"/>
      <c r="C577" s="44"/>
      <c r="D577" s="36" t="s">
        <v>67</v>
      </c>
      <c r="E577" s="71"/>
      <c r="F577" s="36"/>
      <c r="G577" s="37">
        <f t="shared" si="16"/>
        <v>0</v>
      </c>
      <c r="I577" s="36">
        <f t="shared" si="17"/>
        <v>0</v>
      </c>
      <c r="J577" s="36"/>
      <c r="K577" s="36"/>
      <c r="L577" s="36"/>
    </row>
    <row r="578" spans="2:12" ht="15">
      <c r="B578" s="44"/>
      <c r="C578" s="44"/>
      <c r="D578" s="36" t="s">
        <v>67</v>
      </c>
      <c r="E578" s="71"/>
      <c r="F578" s="36"/>
      <c r="G578" s="37">
        <f t="shared" si="16"/>
        <v>0</v>
      </c>
      <c r="I578" s="36">
        <f t="shared" si="17"/>
        <v>0</v>
      </c>
      <c r="J578" s="36"/>
      <c r="K578" s="36"/>
      <c r="L578" s="36"/>
    </row>
    <row r="579" spans="2:12" ht="15">
      <c r="B579" s="44"/>
      <c r="C579" s="44"/>
      <c r="D579" s="36" t="s">
        <v>67</v>
      </c>
      <c r="E579" s="71"/>
      <c r="F579" s="36"/>
      <c r="G579" s="37">
        <f t="shared" si="16"/>
        <v>0</v>
      </c>
      <c r="I579" s="36">
        <f t="shared" si="17"/>
        <v>0</v>
      </c>
      <c r="J579" s="36"/>
      <c r="K579" s="36"/>
      <c r="L579" s="36"/>
    </row>
    <row r="580" spans="2:12" ht="15">
      <c r="B580" s="44"/>
      <c r="C580" s="44"/>
      <c r="D580" s="36" t="s">
        <v>67</v>
      </c>
      <c r="E580" s="71"/>
      <c r="F580" s="36"/>
      <c r="G580" s="37">
        <f t="shared" si="16"/>
        <v>0</v>
      </c>
      <c r="I580" s="36">
        <f t="shared" si="17"/>
        <v>0</v>
      </c>
      <c r="J580" s="36"/>
      <c r="K580" s="36"/>
      <c r="L580" s="36"/>
    </row>
    <row r="581" spans="2:12" ht="15">
      <c r="B581" s="44"/>
      <c r="C581" s="44"/>
      <c r="D581" s="36" t="s">
        <v>67</v>
      </c>
      <c r="E581" s="71"/>
      <c r="F581" s="36"/>
      <c r="G581" s="37">
        <f t="shared" si="16"/>
        <v>0</v>
      </c>
      <c r="I581" s="36">
        <f t="shared" si="17"/>
        <v>0</v>
      </c>
      <c r="J581" s="36"/>
      <c r="K581" s="36"/>
      <c r="L581" s="36"/>
    </row>
    <row r="582" spans="2:12" ht="15">
      <c r="B582" s="44"/>
      <c r="C582" s="44"/>
      <c r="D582" s="36" t="s">
        <v>67</v>
      </c>
      <c r="E582" s="71"/>
      <c r="F582" s="36"/>
      <c r="G582" s="37">
        <f t="shared" si="16"/>
        <v>0</v>
      </c>
      <c r="I582" s="36">
        <f t="shared" si="17"/>
        <v>0</v>
      </c>
      <c r="J582" s="36"/>
      <c r="K582" s="36"/>
      <c r="L582" s="36"/>
    </row>
    <row r="583" spans="2:12" ht="15">
      <c r="B583" s="44"/>
      <c r="C583" s="44"/>
      <c r="D583" s="36" t="s">
        <v>67</v>
      </c>
      <c r="E583" s="71"/>
      <c r="F583" s="36"/>
      <c r="G583" s="37">
        <f t="shared" si="16"/>
        <v>0</v>
      </c>
      <c r="I583" s="36">
        <f t="shared" si="17"/>
        <v>0</v>
      </c>
      <c r="J583" s="36"/>
      <c r="K583" s="36"/>
      <c r="L583" s="36"/>
    </row>
    <row r="584" spans="2:12" ht="15">
      <c r="B584" s="44"/>
      <c r="C584" s="44"/>
      <c r="D584" s="36" t="s">
        <v>67</v>
      </c>
      <c r="E584" s="71"/>
      <c r="F584" s="36"/>
      <c r="G584" s="37">
        <f aca="true" t="shared" si="18" ref="G584:G647">IF(G$6=1,H584,IF(G$6=2,I584,IF(G$6=3,J584,IF(G$6=4,K584,))))</f>
        <v>0</v>
      </c>
      <c r="I584" s="36">
        <f aca="true" t="shared" si="19" ref="I584:I647">ROUNDUP((L584/20),0)</f>
        <v>0</v>
      </c>
      <c r="J584" s="36"/>
      <c r="K584" s="36"/>
      <c r="L584" s="36"/>
    </row>
    <row r="585" spans="2:12" ht="15">
      <c r="B585" s="44"/>
      <c r="C585" s="44"/>
      <c r="D585" s="36" t="s">
        <v>67</v>
      </c>
      <c r="E585" s="71"/>
      <c r="F585" s="36"/>
      <c r="G585" s="37">
        <f t="shared" si="18"/>
        <v>0</v>
      </c>
      <c r="I585" s="36">
        <f t="shared" si="19"/>
        <v>0</v>
      </c>
      <c r="J585" s="36"/>
      <c r="K585" s="36"/>
      <c r="L585" s="36"/>
    </row>
    <row r="586" spans="2:12" ht="15">
      <c r="B586" s="44"/>
      <c r="C586" s="44"/>
      <c r="D586" s="36" t="s">
        <v>67</v>
      </c>
      <c r="E586" s="71"/>
      <c r="F586" s="36"/>
      <c r="G586" s="37">
        <f t="shared" si="18"/>
        <v>0</v>
      </c>
      <c r="I586" s="36">
        <f t="shared" si="19"/>
        <v>0</v>
      </c>
      <c r="J586" s="36"/>
      <c r="K586" s="36"/>
      <c r="L586" s="36"/>
    </row>
    <row r="587" spans="2:12" ht="15">
      <c r="B587" s="44"/>
      <c r="C587" s="44"/>
      <c r="D587" s="36" t="s">
        <v>73</v>
      </c>
      <c r="E587" s="71"/>
      <c r="F587" s="36"/>
      <c r="G587" s="37">
        <f t="shared" si="18"/>
        <v>0</v>
      </c>
      <c r="I587" s="36">
        <f t="shared" si="19"/>
        <v>0</v>
      </c>
      <c r="J587" s="36"/>
      <c r="K587" s="36"/>
      <c r="L587" s="36"/>
    </row>
    <row r="588" spans="2:12" ht="15">
      <c r="B588" s="44"/>
      <c r="C588" s="44"/>
      <c r="D588" s="36" t="s">
        <v>73</v>
      </c>
      <c r="E588" s="71"/>
      <c r="F588" s="36"/>
      <c r="G588" s="37">
        <f t="shared" si="18"/>
        <v>0</v>
      </c>
      <c r="I588" s="36">
        <f t="shared" si="19"/>
        <v>0</v>
      </c>
      <c r="J588" s="36"/>
      <c r="K588" s="36"/>
      <c r="L588" s="36"/>
    </row>
    <row r="589" spans="2:12" ht="15">
      <c r="B589" s="44"/>
      <c r="C589" s="44"/>
      <c r="D589" s="36" t="s">
        <v>74</v>
      </c>
      <c r="E589" s="71"/>
      <c r="F589" s="36"/>
      <c r="G589" s="37">
        <f t="shared" si="18"/>
        <v>0</v>
      </c>
      <c r="I589" s="36">
        <f t="shared" si="19"/>
        <v>0</v>
      </c>
      <c r="J589" s="36"/>
      <c r="K589" s="36"/>
      <c r="L589" s="36"/>
    </row>
    <row r="590" spans="2:12" ht="15">
      <c r="B590" s="44"/>
      <c r="C590" s="44"/>
      <c r="D590" s="36" t="s">
        <v>69</v>
      </c>
      <c r="E590" s="71"/>
      <c r="F590" s="36"/>
      <c r="G590" s="37">
        <f t="shared" si="18"/>
        <v>0</v>
      </c>
      <c r="I590" s="36">
        <f t="shared" si="19"/>
        <v>0</v>
      </c>
      <c r="J590" s="36"/>
      <c r="K590" s="36"/>
      <c r="L590" s="36"/>
    </row>
    <row r="591" spans="2:12" ht="15">
      <c r="B591" s="44"/>
      <c r="C591" s="44"/>
      <c r="D591" s="36" t="s">
        <v>67</v>
      </c>
      <c r="E591" s="71"/>
      <c r="F591" s="36"/>
      <c r="G591" s="37">
        <f t="shared" si="18"/>
        <v>0</v>
      </c>
      <c r="I591" s="36">
        <f t="shared" si="19"/>
        <v>0</v>
      </c>
      <c r="J591" s="36"/>
      <c r="K591" s="36"/>
      <c r="L591" s="36"/>
    </row>
    <row r="592" spans="2:12" ht="15">
      <c r="B592" s="44"/>
      <c r="C592" s="44"/>
      <c r="D592" s="36" t="s">
        <v>67</v>
      </c>
      <c r="E592" s="71"/>
      <c r="F592" s="36"/>
      <c r="G592" s="37">
        <f t="shared" si="18"/>
        <v>0</v>
      </c>
      <c r="I592" s="36">
        <f t="shared" si="19"/>
        <v>0</v>
      </c>
      <c r="J592" s="36"/>
      <c r="K592" s="36"/>
      <c r="L592" s="36"/>
    </row>
    <row r="593" spans="2:12" ht="15">
      <c r="B593" s="44"/>
      <c r="C593" s="44"/>
      <c r="D593" s="36" t="s">
        <v>72</v>
      </c>
      <c r="E593" s="71"/>
      <c r="F593" s="36"/>
      <c r="G593" s="37">
        <f t="shared" si="18"/>
        <v>0</v>
      </c>
      <c r="I593" s="36">
        <f t="shared" si="19"/>
        <v>0</v>
      </c>
      <c r="J593" s="36"/>
      <c r="K593" s="36"/>
      <c r="L593" s="36"/>
    </row>
    <row r="594" spans="2:12" ht="15">
      <c r="B594" s="44"/>
      <c r="C594" s="44"/>
      <c r="D594" s="36" t="s">
        <v>67</v>
      </c>
      <c r="E594" s="71"/>
      <c r="F594" s="36"/>
      <c r="G594" s="37">
        <f t="shared" si="18"/>
        <v>0</v>
      </c>
      <c r="I594" s="36">
        <f t="shared" si="19"/>
        <v>0</v>
      </c>
      <c r="J594" s="36"/>
      <c r="K594" s="36"/>
      <c r="L594" s="36"/>
    </row>
    <row r="595" spans="2:12" ht="15">
      <c r="B595" s="44"/>
      <c r="C595" s="44"/>
      <c r="D595" s="36" t="s">
        <v>67</v>
      </c>
      <c r="E595" s="71"/>
      <c r="F595" s="36"/>
      <c r="G595" s="37">
        <f t="shared" si="18"/>
        <v>0</v>
      </c>
      <c r="I595" s="36">
        <f t="shared" si="19"/>
        <v>0</v>
      </c>
      <c r="J595" s="36"/>
      <c r="K595" s="36"/>
      <c r="L595" s="36"/>
    </row>
    <row r="596" spans="2:12" ht="15">
      <c r="B596" s="44"/>
      <c r="C596" s="44"/>
      <c r="D596" s="36" t="s">
        <v>75</v>
      </c>
      <c r="E596" s="71"/>
      <c r="F596" s="36"/>
      <c r="G596" s="37">
        <f t="shared" si="18"/>
        <v>0</v>
      </c>
      <c r="I596" s="36">
        <f t="shared" si="19"/>
        <v>0</v>
      </c>
      <c r="J596" s="36"/>
      <c r="K596" s="36"/>
      <c r="L596" s="36"/>
    </row>
    <row r="597" spans="2:12" ht="15">
      <c r="B597" s="44"/>
      <c r="C597" s="44"/>
      <c r="D597" s="36" t="s">
        <v>75</v>
      </c>
      <c r="E597" s="71"/>
      <c r="F597" s="36"/>
      <c r="G597" s="37">
        <f t="shared" si="18"/>
        <v>0</v>
      </c>
      <c r="I597" s="36">
        <f t="shared" si="19"/>
        <v>0</v>
      </c>
      <c r="J597" s="36"/>
      <c r="K597" s="36"/>
      <c r="L597" s="36"/>
    </row>
    <row r="598" spans="2:12" ht="15">
      <c r="B598" s="44"/>
      <c r="C598" s="44"/>
      <c r="D598" s="36" t="s">
        <v>72</v>
      </c>
      <c r="E598" s="71"/>
      <c r="F598" s="36"/>
      <c r="G598" s="37">
        <f t="shared" si="18"/>
        <v>0</v>
      </c>
      <c r="I598" s="36">
        <f t="shared" si="19"/>
        <v>0</v>
      </c>
      <c r="J598" s="36"/>
      <c r="K598" s="36"/>
      <c r="L598" s="36"/>
    </row>
    <row r="599" spans="2:12" ht="15">
      <c r="B599" s="44"/>
      <c r="C599" s="44"/>
      <c r="D599" s="36" t="s">
        <v>75</v>
      </c>
      <c r="E599" s="71"/>
      <c r="F599" s="36"/>
      <c r="G599" s="37">
        <f t="shared" si="18"/>
        <v>0</v>
      </c>
      <c r="I599" s="36">
        <f t="shared" si="19"/>
        <v>0</v>
      </c>
      <c r="J599" s="36"/>
      <c r="K599" s="36"/>
      <c r="L599" s="36"/>
    </row>
    <row r="600" spans="2:12" ht="15">
      <c r="B600" s="44"/>
      <c r="C600" s="44"/>
      <c r="D600" s="36" t="s">
        <v>75</v>
      </c>
      <c r="E600" s="71"/>
      <c r="F600" s="36"/>
      <c r="G600" s="37">
        <f t="shared" si="18"/>
        <v>0</v>
      </c>
      <c r="I600" s="36">
        <f t="shared" si="19"/>
        <v>0</v>
      </c>
      <c r="J600" s="36"/>
      <c r="K600" s="36"/>
      <c r="L600" s="36"/>
    </row>
    <row r="601" spans="2:12" ht="15">
      <c r="B601" s="44"/>
      <c r="C601" s="44"/>
      <c r="D601" s="36" t="s">
        <v>67</v>
      </c>
      <c r="E601" s="71"/>
      <c r="F601" s="36"/>
      <c r="G601" s="37">
        <f t="shared" si="18"/>
        <v>0</v>
      </c>
      <c r="I601" s="36">
        <f t="shared" si="19"/>
        <v>0</v>
      </c>
      <c r="J601" s="36"/>
      <c r="K601" s="36"/>
      <c r="L601" s="36"/>
    </row>
    <row r="602" spans="2:12" ht="15">
      <c r="B602" s="44"/>
      <c r="C602" s="44"/>
      <c r="D602" s="36" t="s">
        <v>72</v>
      </c>
      <c r="E602" s="71"/>
      <c r="F602" s="36"/>
      <c r="G602" s="37">
        <f t="shared" si="18"/>
        <v>0</v>
      </c>
      <c r="I602" s="36">
        <f t="shared" si="19"/>
        <v>0</v>
      </c>
      <c r="J602" s="36"/>
      <c r="K602" s="36"/>
      <c r="L602" s="36"/>
    </row>
    <row r="603" spans="2:12" ht="15">
      <c r="B603" s="44"/>
      <c r="C603" s="44"/>
      <c r="D603" s="36" t="s">
        <v>67</v>
      </c>
      <c r="E603" s="71"/>
      <c r="F603" s="36"/>
      <c r="G603" s="37">
        <f t="shared" si="18"/>
        <v>0</v>
      </c>
      <c r="I603" s="36">
        <f t="shared" si="19"/>
        <v>0</v>
      </c>
      <c r="J603" s="36"/>
      <c r="K603" s="36"/>
      <c r="L603" s="36"/>
    </row>
    <row r="604" spans="2:12" ht="15">
      <c r="B604" s="44"/>
      <c r="C604" s="44"/>
      <c r="D604" s="36" t="s">
        <v>67</v>
      </c>
      <c r="E604" s="71"/>
      <c r="F604" s="36"/>
      <c r="G604" s="37">
        <f t="shared" si="18"/>
        <v>0</v>
      </c>
      <c r="I604" s="36">
        <f t="shared" si="19"/>
        <v>0</v>
      </c>
      <c r="J604" s="36"/>
      <c r="K604" s="36"/>
      <c r="L604" s="36"/>
    </row>
    <row r="605" spans="2:12" ht="15">
      <c r="B605" s="44"/>
      <c r="C605" s="44"/>
      <c r="D605" s="36" t="s">
        <v>67</v>
      </c>
      <c r="E605" s="71"/>
      <c r="F605" s="36"/>
      <c r="G605" s="37">
        <f t="shared" si="18"/>
        <v>0</v>
      </c>
      <c r="I605" s="36">
        <f t="shared" si="19"/>
        <v>0</v>
      </c>
      <c r="J605" s="36"/>
      <c r="K605" s="36"/>
      <c r="L605" s="36"/>
    </row>
    <row r="606" spans="2:12" ht="15">
      <c r="B606" s="44"/>
      <c r="C606" s="44"/>
      <c r="D606" s="36" t="s">
        <v>67</v>
      </c>
      <c r="E606" s="71"/>
      <c r="F606" s="36"/>
      <c r="G606" s="37">
        <f t="shared" si="18"/>
        <v>0</v>
      </c>
      <c r="I606" s="36">
        <f t="shared" si="19"/>
        <v>0</v>
      </c>
      <c r="J606" s="36"/>
      <c r="K606" s="36"/>
      <c r="L606" s="36"/>
    </row>
    <row r="607" spans="2:12" ht="15">
      <c r="B607" s="44"/>
      <c r="C607" s="44"/>
      <c r="D607" s="36" t="s">
        <v>67</v>
      </c>
      <c r="E607" s="71"/>
      <c r="F607" s="36"/>
      <c r="G607" s="37">
        <f t="shared" si="18"/>
        <v>0</v>
      </c>
      <c r="I607" s="36">
        <f t="shared" si="19"/>
        <v>0</v>
      </c>
      <c r="J607" s="36"/>
      <c r="K607" s="36"/>
      <c r="L607" s="36"/>
    </row>
    <row r="608" spans="2:12" ht="15">
      <c r="B608" s="44"/>
      <c r="C608" s="44"/>
      <c r="D608" s="36" t="s">
        <v>67</v>
      </c>
      <c r="E608" s="71"/>
      <c r="F608" s="36"/>
      <c r="G608" s="37">
        <f t="shared" si="18"/>
        <v>0</v>
      </c>
      <c r="I608" s="36">
        <f t="shared" si="19"/>
        <v>0</v>
      </c>
      <c r="J608" s="36"/>
      <c r="K608" s="36"/>
      <c r="L608" s="36"/>
    </row>
    <row r="609" spans="2:12" ht="15">
      <c r="B609" s="44"/>
      <c r="C609" s="44"/>
      <c r="D609" s="36" t="s">
        <v>67</v>
      </c>
      <c r="E609" s="71"/>
      <c r="F609" s="36"/>
      <c r="G609" s="37">
        <f t="shared" si="18"/>
        <v>0</v>
      </c>
      <c r="I609" s="36">
        <f t="shared" si="19"/>
        <v>0</v>
      </c>
      <c r="J609" s="36"/>
      <c r="K609" s="36"/>
      <c r="L609" s="36"/>
    </row>
    <row r="610" spans="2:12" ht="15">
      <c r="B610" s="44"/>
      <c r="C610" s="44"/>
      <c r="D610" s="36" t="s">
        <v>67</v>
      </c>
      <c r="E610" s="71"/>
      <c r="F610" s="36"/>
      <c r="G610" s="37">
        <f t="shared" si="18"/>
        <v>0</v>
      </c>
      <c r="I610" s="36">
        <f t="shared" si="19"/>
        <v>0</v>
      </c>
      <c r="J610" s="36"/>
      <c r="K610" s="36"/>
      <c r="L610" s="36"/>
    </row>
    <row r="611" spans="2:12" ht="15">
      <c r="B611" s="44"/>
      <c r="C611" s="44"/>
      <c r="D611" s="36" t="s">
        <v>67</v>
      </c>
      <c r="E611" s="71"/>
      <c r="F611" s="36"/>
      <c r="G611" s="37">
        <f t="shared" si="18"/>
        <v>0</v>
      </c>
      <c r="I611" s="36">
        <f t="shared" si="19"/>
        <v>0</v>
      </c>
      <c r="J611" s="36"/>
      <c r="K611" s="36"/>
      <c r="L611" s="36"/>
    </row>
    <row r="612" spans="2:12" ht="15">
      <c r="B612" s="44"/>
      <c r="C612" s="44"/>
      <c r="D612" s="36" t="s">
        <v>72</v>
      </c>
      <c r="E612" s="71"/>
      <c r="F612" s="36"/>
      <c r="G612" s="37">
        <f t="shared" si="18"/>
        <v>0</v>
      </c>
      <c r="I612" s="36">
        <f t="shared" si="19"/>
        <v>0</v>
      </c>
      <c r="J612" s="36"/>
      <c r="K612" s="36"/>
      <c r="L612" s="36"/>
    </row>
    <row r="613" spans="2:12" ht="15">
      <c r="B613" s="44"/>
      <c r="C613" s="44"/>
      <c r="D613" s="36" t="s">
        <v>67</v>
      </c>
      <c r="E613" s="71"/>
      <c r="F613" s="36"/>
      <c r="G613" s="37">
        <f t="shared" si="18"/>
        <v>0</v>
      </c>
      <c r="I613" s="36">
        <f t="shared" si="19"/>
        <v>0</v>
      </c>
      <c r="J613" s="36"/>
      <c r="K613" s="36"/>
      <c r="L613" s="36"/>
    </row>
    <row r="614" spans="2:12" ht="15">
      <c r="B614" s="44"/>
      <c r="C614" s="44"/>
      <c r="D614" s="36" t="s">
        <v>67</v>
      </c>
      <c r="E614" s="71"/>
      <c r="F614" s="36"/>
      <c r="G614" s="37">
        <f t="shared" si="18"/>
        <v>0</v>
      </c>
      <c r="I614" s="36">
        <f t="shared" si="19"/>
        <v>0</v>
      </c>
      <c r="J614" s="36"/>
      <c r="K614" s="36"/>
      <c r="L614" s="36"/>
    </row>
    <row r="615" spans="2:12" ht="15">
      <c r="B615" s="44"/>
      <c r="C615" s="44"/>
      <c r="D615" s="36" t="s">
        <v>67</v>
      </c>
      <c r="E615" s="71"/>
      <c r="F615" s="36"/>
      <c r="G615" s="37">
        <f t="shared" si="18"/>
        <v>0</v>
      </c>
      <c r="I615" s="36">
        <f t="shared" si="19"/>
        <v>0</v>
      </c>
      <c r="J615" s="36"/>
      <c r="K615" s="36"/>
      <c r="L615" s="36"/>
    </row>
    <row r="616" spans="2:12" ht="15">
      <c r="B616" s="44"/>
      <c r="C616" s="44"/>
      <c r="D616" s="36" t="s">
        <v>76</v>
      </c>
      <c r="E616" s="71"/>
      <c r="F616" s="36"/>
      <c r="G616" s="37">
        <f t="shared" si="18"/>
        <v>0</v>
      </c>
      <c r="I616" s="36">
        <f t="shared" si="19"/>
        <v>0</v>
      </c>
      <c r="J616" s="36"/>
      <c r="K616" s="36"/>
      <c r="L616" s="36"/>
    </row>
    <row r="617" spans="2:12" ht="15">
      <c r="B617" s="44"/>
      <c r="C617" s="44"/>
      <c r="D617" s="36" t="s">
        <v>67</v>
      </c>
      <c r="E617" s="71"/>
      <c r="F617" s="36"/>
      <c r="G617" s="37">
        <f t="shared" si="18"/>
        <v>0</v>
      </c>
      <c r="I617" s="36">
        <f t="shared" si="19"/>
        <v>0</v>
      </c>
      <c r="J617" s="36"/>
      <c r="K617" s="36"/>
      <c r="L617" s="36"/>
    </row>
    <row r="618" spans="2:12" ht="15">
      <c r="B618" s="44"/>
      <c r="C618" s="44"/>
      <c r="D618" s="36" t="s">
        <v>67</v>
      </c>
      <c r="E618" s="71"/>
      <c r="F618" s="36"/>
      <c r="G618" s="37">
        <f t="shared" si="18"/>
        <v>0</v>
      </c>
      <c r="I618" s="36">
        <f t="shared" si="19"/>
        <v>0</v>
      </c>
      <c r="J618" s="36"/>
      <c r="K618" s="36"/>
      <c r="L618" s="36"/>
    </row>
    <row r="619" spans="2:12" ht="15">
      <c r="B619" s="44"/>
      <c r="C619" s="44"/>
      <c r="D619" s="36" t="s">
        <v>67</v>
      </c>
      <c r="E619" s="71"/>
      <c r="F619" s="36"/>
      <c r="G619" s="37">
        <f t="shared" si="18"/>
        <v>0</v>
      </c>
      <c r="I619" s="36">
        <f t="shared" si="19"/>
        <v>0</v>
      </c>
      <c r="J619" s="36"/>
      <c r="K619" s="36"/>
      <c r="L619" s="36"/>
    </row>
    <row r="620" spans="2:12" ht="15">
      <c r="B620" s="44"/>
      <c r="C620" s="44"/>
      <c r="D620" s="36" t="s">
        <v>67</v>
      </c>
      <c r="E620" s="71"/>
      <c r="F620" s="36"/>
      <c r="G620" s="37">
        <f t="shared" si="18"/>
        <v>0</v>
      </c>
      <c r="I620" s="36">
        <f t="shared" si="19"/>
        <v>0</v>
      </c>
      <c r="J620" s="36"/>
      <c r="K620" s="36"/>
      <c r="L620" s="36"/>
    </row>
    <row r="621" spans="2:12" ht="15">
      <c r="B621" s="44"/>
      <c r="C621" s="44"/>
      <c r="D621" s="36" t="s">
        <v>67</v>
      </c>
      <c r="E621" s="71"/>
      <c r="F621" s="36"/>
      <c r="G621" s="37">
        <f t="shared" si="18"/>
        <v>0</v>
      </c>
      <c r="I621" s="36">
        <f t="shared" si="19"/>
        <v>0</v>
      </c>
      <c r="J621" s="36"/>
      <c r="K621" s="36"/>
      <c r="L621" s="36"/>
    </row>
    <row r="622" spans="2:12" ht="15">
      <c r="B622" s="44"/>
      <c r="C622" s="44"/>
      <c r="D622" s="36" t="s">
        <v>67</v>
      </c>
      <c r="E622" s="71"/>
      <c r="F622" s="36"/>
      <c r="G622" s="37">
        <f t="shared" si="18"/>
        <v>0</v>
      </c>
      <c r="I622" s="36">
        <f t="shared" si="19"/>
        <v>0</v>
      </c>
      <c r="J622" s="36"/>
      <c r="K622" s="36"/>
      <c r="L622" s="36"/>
    </row>
    <row r="623" spans="2:12" ht="15">
      <c r="B623" s="44"/>
      <c r="C623" s="44"/>
      <c r="D623" s="36" t="s">
        <v>67</v>
      </c>
      <c r="E623" s="71"/>
      <c r="F623" s="36"/>
      <c r="G623" s="37">
        <f t="shared" si="18"/>
        <v>0</v>
      </c>
      <c r="I623" s="36">
        <f t="shared" si="19"/>
        <v>0</v>
      </c>
      <c r="J623" s="36"/>
      <c r="K623" s="36"/>
      <c r="L623" s="36"/>
    </row>
    <row r="624" spans="2:12" ht="15">
      <c r="B624" s="44"/>
      <c r="C624" s="44"/>
      <c r="D624" s="36" t="s">
        <v>67</v>
      </c>
      <c r="E624" s="71"/>
      <c r="F624" s="36"/>
      <c r="G624" s="37">
        <f t="shared" si="18"/>
        <v>0</v>
      </c>
      <c r="I624" s="36">
        <f t="shared" si="19"/>
        <v>0</v>
      </c>
      <c r="J624" s="36"/>
      <c r="K624" s="36"/>
      <c r="L624" s="36"/>
    </row>
    <row r="625" spans="2:12" ht="15">
      <c r="B625" s="44"/>
      <c r="C625" s="44"/>
      <c r="D625" s="36" t="s">
        <v>77</v>
      </c>
      <c r="E625" s="71"/>
      <c r="F625" s="36"/>
      <c r="G625" s="37">
        <f t="shared" si="18"/>
        <v>0</v>
      </c>
      <c r="I625" s="36">
        <f t="shared" si="19"/>
        <v>0</v>
      </c>
      <c r="J625" s="36"/>
      <c r="K625" s="36"/>
      <c r="L625" s="36"/>
    </row>
    <row r="626" spans="2:12" ht="15">
      <c r="B626" s="44"/>
      <c r="C626" s="44"/>
      <c r="D626" s="36" t="s">
        <v>67</v>
      </c>
      <c r="E626" s="71"/>
      <c r="F626" s="36"/>
      <c r="G626" s="37">
        <f t="shared" si="18"/>
        <v>0</v>
      </c>
      <c r="I626" s="36">
        <f t="shared" si="19"/>
        <v>0</v>
      </c>
      <c r="J626" s="36"/>
      <c r="K626" s="36"/>
      <c r="L626" s="36"/>
    </row>
    <row r="627" spans="2:12" ht="15">
      <c r="B627" s="44"/>
      <c r="C627" s="44"/>
      <c r="D627" s="36" t="s">
        <v>67</v>
      </c>
      <c r="E627" s="71"/>
      <c r="F627" s="36"/>
      <c r="G627" s="37">
        <f t="shared" si="18"/>
        <v>0</v>
      </c>
      <c r="I627" s="36">
        <f t="shared" si="19"/>
        <v>0</v>
      </c>
      <c r="J627" s="36"/>
      <c r="K627" s="36"/>
      <c r="L627" s="36"/>
    </row>
    <row r="628" spans="2:12" ht="15">
      <c r="B628" s="44"/>
      <c r="C628" s="44"/>
      <c r="D628" s="36" t="s">
        <v>67</v>
      </c>
      <c r="E628" s="71"/>
      <c r="F628" s="36"/>
      <c r="G628" s="37">
        <f t="shared" si="18"/>
        <v>0</v>
      </c>
      <c r="I628" s="36">
        <f t="shared" si="19"/>
        <v>0</v>
      </c>
      <c r="J628" s="36"/>
      <c r="K628" s="36"/>
      <c r="L628" s="36"/>
    </row>
    <row r="629" spans="2:12" ht="15">
      <c r="B629" s="44"/>
      <c r="C629" s="44"/>
      <c r="D629" s="36" t="s">
        <v>67</v>
      </c>
      <c r="E629" s="71"/>
      <c r="F629" s="36"/>
      <c r="G629" s="37">
        <f t="shared" si="18"/>
        <v>0</v>
      </c>
      <c r="I629" s="36">
        <f t="shared" si="19"/>
        <v>0</v>
      </c>
      <c r="J629" s="36"/>
      <c r="K629" s="36"/>
      <c r="L629" s="36"/>
    </row>
    <row r="630" spans="2:12" ht="15">
      <c r="B630" s="44"/>
      <c r="C630" s="44"/>
      <c r="D630" s="36" t="s">
        <v>67</v>
      </c>
      <c r="E630" s="71"/>
      <c r="F630" s="36"/>
      <c r="G630" s="37">
        <f t="shared" si="18"/>
        <v>0</v>
      </c>
      <c r="I630" s="36">
        <f t="shared" si="19"/>
        <v>0</v>
      </c>
      <c r="J630" s="36"/>
      <c r="K630" s="36"/>
      <c r="L630" s="36"/>
    </row>
    <row r="631" spans="2:12" ht="15">
      <c r="B631" s="44"/>
      <c r="C631" s="44"/>
      <c r="D631" s="36" t="s">
        <v>67</v>
      </c>
      <c r="E631" s="71"/>
      <c r="F631" s="36"/>
      <c r="G631" s="37">
        <f t="shared" si="18"/>
        <v>0</v>
      </c>
      <c r="I631" s="36">
        <f t="shared" si="19"/>
        <v>0</v>
      </c>
      <c r="J631" s="36"/>
      <c r="K631" s="36"/>
      <c r="L631" s="36"/>
    </row>
    <row r="632" spans="2:12" ht="15">
      <c r="B632" s="44"/>
      <c r="C632" s="44"/>
      <c r="D632" s="36" t="s">
        <v>67</v>
      </c>
      <c r="E632" s="71"/>
      <c r="F632" s="36"/>
      <c r="G632" s="37">
        <f t="shared" si="18"/>
        <v>0</v>
      </c>
      <c r="I632" s="36">
        <f t="shared" si="19"/>
        <v>0</v>
      </c>
      <c r="J632" s="36"/>
      <c r="K632" s="36"/>
      <c r="L632" s="36"/>
    </row>
    <row r="633" spans="2:12" ht="15">
      <c r="B633" s="44"/>
      <c r="C633" s="44"/>
      <c r="D633" s="36" t="s">
        <v>67</v>
      </c>
      <c r="E633" s="71"/>
      <c r="F633" s="36"/>
      <c r="G633" s="37">
        <f t="shared" si="18"/>
        <v>0</v>
      </c>
      <c r="I633" s="36">
        <f t="shared" si="19"/>
        <v>0</v>
      </c>
      <c r="J633" s="36"/>
      <c r="K633" s="36"/>
      <c r="L633" s="36"/>
    </row>
    <row r="634" spans="2:12" ht="15">
      <c r="B634" s="44"/>
      <c r="C634" s="44"/>
      <c r="D634" s="36" t="s">
        <v>67</v>
      </c>
      <c r="E634" s="71"/>
      <c r="F634" s="36"/>
      <c r="G634" s="37">
        <f t="shared" si="18"/>
        <v>0</v>
      </c>
      <c r="I634" s="36">
        <f t="shared" si="19"/>
        <v>0</v>
      </c>
      <c r="J634" s="36"/>
      <c r="K634" s="36"/>
      <c r="L634" s="36"/>
    </row>
    <row r="635" spans="2:12" ht="15">
      <c r="B635" s="44"/>
      <c r="C635" s="44"/>
      <c r="D635" s="36" t="s">
        <v>67</v>
      </c>
      <c r="E635" s="71"/>
      <c r="F635" s="36"/>
      <c r="G635" s="37">
        <f t="shared" si="18"/>
        <v>0</v>
      </c>
      <c r="I635" s="36">
        <f t="shared" si="19"/>
        <v>0</v>
      </c>
      <c r="J635" s="36"/>
      <c r="K635" s="36"/>
      <c r="L635" s="36"/>
    </row>
    <row r="636" spans="2:12" ht="15">
      <c r="B636" s="44"/>
      <c r="C636" s="44"/>
      <c r="D636" s="36" t="s">
        <v>68</v>
      </c>
      <c r="E636" s="71"/>
      <c r="F636" s="36"/>
      <c r="G636" s="37">
        <f t="shared" si="18"/>
        <v>0</v>
      </c>
      <c r="I636" s="36">
        <f t="shared" si="19"/>
        <v>0</v>
      </c>
      <c r="J636" s="36"/>
      <c r="K636" s="36"/>
      <c r="L636" s="36"/>
    </row>
    <row r="637" spans="2:12" ht="15">
      <c r="B637" s="44"/>
      <c r="C637" s="44"/>
      <c r="D637" s="36" t="s">
        <v>67</v>
      </c>
      <c r="E637" s="71"/>
      <c r="F637" s="36"/>
      <c r="G637" s="37">
        <f t="shared" si="18"/>
        <v>0</v>
      </c>
      <c r="I637" s="36">
        <f t="shared" si="19"/>
        <v>0</v>
      </c>
      <c r="J637" s="36"/>
      <c r="K637" s="36"/>
      <c r="L637" s="36"/>
    </row>
    <row r="638" spans="2:12" ht="15">
      <c r="B638" s="39"/>
      <c r="C638" s="39"/>
      <c r="D638" s="36" t="s">
        <v>72</v>
      </c>
      <c r="E638" s="71"/>
      <c r="F638" s="36"/>
      <c r="G638" s="37">
        <f t="shared" si="18"/>
        <v>0</v>
      </c>
      <c r="I638" s="36">
        <f t="shared" si="19"/>
        <v>0</v>
      </c>
      <c r="J638" s="36"/>
      <c r="K638" s="36"/>
      <c r="L638" s="36"/>
    </row>
    <row r="639" spans="2:12" ht="15">
      <c r="B639" s="39"/>
      <c r="C639" s="39"/>
      <c r="D639" s="36" t="s">
        <v>67</v>
      </c>
      <c r="E639" s="71"/>
      <c r="F639" s="36"/>
      <c r="G639" s="37">
        <f t="shared" si="18"/>
        <v>0</v>
      </c>
      <c r="I639" s="36">
        <f t="shared" si="19"/>
        <v>0</v>
      </c>
      <c r="J639" s="36"/>
      <c r="K639" s="36"/>
      <c r="L639" s="36"/>
    </row>
    <row r="640" spans="2:12" ht="15">
      <c r="B640" s="39"/>
      <c r="C640" s="39"/>
      <c r="D640" s="36" t="s">
        <v>67</v>
      </c>
      <c r="E640" s="71"/>
      <c r="F640" s="36"/>
      <c r="G640" s="37">
        <f t="shared" si="18"/>
        <v>0</v>
      </c>
      <c r="I640" s="36">
        <f t="shared" si="19"/>
        <v>0</v>
      </c>
      <c r="J640" s="36"/>
      <c r="K640" s="36"/>
      <c r="L640" s="36"/>
    </row>
    <row r="641" spans="2:12" ht="15">
      <c r="B641" s="39"/>
      <c r="C641" s="39"/>
      <c r="D641" s="36" t="s">
        <v>67</v>
      </c>
      <c r="E641" s="71"/>
      <c r="F641" s="36"/>
      <c r="G641" s="37">
        <f t="shared" si="18"/>
        <v>0</v>
      </c>
      <c r="I641" s="36">
        <f t="shared" si="19"/>
        <v>0</v>
      </c>
      <c r="J641" s="36"/>
      <c r="K641" s="36"/>
      <c r="L641" s="36"/>
    </row>
    <row r="642" spans="2:12" ht="15">
      <c r="B642" s="39"/>
      <c r="C642" s="39"/>
      <c r="D642" s="36" t="s">
        <v>72</v>
      </c>
      <c r="E642" s="71"/>
      <c r="F642" s="36"/>
      <c r="G642" s="37">
        <f t="shared" si="18"/>
        <v>0</v>
      </c>
      <c r="I642" s="36">
        <f t="shared" si="19"/>
        <v>0</v>
      </c>
      <c r="J642" s="36"/>
      <c r="K642" s="36"/>
      <c r="L642" s="36"/>
    </row>
    <row r="643" spans="2:12" ht="15">
      <c r="B643" s="39"/>
      <c r="C643" s="39"/>
      <c r="D643" s="36" t="s">
        <v>67</v>
      </c>
      <c r="E643" s="71"/>
      <c r="F643" s="36"/>
      <c r="G643" s="37">
        <f t="shared" si="18"/>
        <v>0</v>
      </c>
      <c r="I643" s="36">
        <f t="shared" si="19"/>
        <v>0</v>
      </c>
      <c r="J643" s="36"/>
      <c r="K643" s="36"/>
      <c r="L643" s="36"/>
    </row>
    <row r="644" spans="2:12" ht="15">
      <c r="B644" s="39"/>
      <c r="C644" s="39"/>
      <c r="D644" s="36" t="s">
        <v>72</v>
      </c>
      <c r="E644" s="71"/>
      <c r="F644" s="36"/>
      <c r="G644" s="37">
        <f t="shared" si="18"/>
        <v>0</v>
      </c>
      <c r="I644" s="36">
        <f t="shared" si="19"/>
        <v>0</v>
      </c>
      <c r="J644" s="36"/>
      <c r="K644" s="36"/>
      <c r="L644" s="36"/>
    </row>
    <row r="645" spans="2:12" ht="15">
      <c r="B645" s="39"/>
      <c r="C645" s="39"/>
      <c r="D645" s="36" t="s">
        <v>67</v>
      </c>
      <c r="E645" s="71"/>
      <c r="F645" s="36"/>
      <c r="G645" s="37">
        <f t="shared" si="18"/>
        <v>0</v>
      </c>
      <c r="I645" s="36">
        <f t="shared" si="19"/>
        <v>0</v>
      </c>
      <c r="J645" s="36"/>
      <c r="K645" s="36"/>
      <c r="L645" s="36"/>
    </row>
    <row r="646" spans="2:12" ht="15">
      <c r="B646" s="39"/>
      <c r="C646" s="39"/>
      <c r="D646" s="36" t="s">
        <v>67</v>
      </c>
      <c r="E646" s="71"/>
      <c r="F646" s="36"/>
      <c r="G646" s="37">
        <f t="shared" si="18"/>
        <v>0</v>
      </c>
      <c r="I646" s="36">
        <f t="shared" si="19"/>
        <v>0</v>
      </c>
      <c r="J646" s="36"/>
      <c r="K646" s="36"/>
      <c r="L646" s="36"/>
    </row>
    <row r="647" spans="2:12" ht="15">
      <c r="B647" s="39"/>
      <c r="C647" s="39"/>
      <c r="D647" s="36" t="s">
        <v>67</v>
      </c>
      <c r="E647" s="71"/>
      <c r="F647" s="36"/>
      <c r="G647" s="37">
        <f t="shared" si="18"/>
        <v>0</v>
      </c>
      <c r="I647" s="36">
        <f t="shared" si="19"/>
        <v>0</v>
      </c>
      <c r="J647" s="36"/>
      <c r="K647" s="36"/>
      <c r="L647" s="36"/>
    </row>
    <row r="648" spans="2:12" ht="15">
      <c r="B648" s="39"/>
      <c r="C648" s="39"/>
      <c r="D648" s="36" t="s">
        <v>67</v>
      </c>
      <c r="E648" s="71"/>
      <c r="F648" s="36"/>
      <c r="G648" s="37">
        <f aca="true" t="shared" si="20" ref="G648:G672">IF(G$6=1,H648,IF(G$6=2,I648,IF(G$6=3,J648,IF(G$6=4,K648,))))</f>
        <v>0</v>
      </c>
      <c r="I648" s="36">
        <f aca="true" t="shared" si="21" ref="I648:I672">ROUNDUP((L648/20),0)</f>
        <v>0</v>
      </c>
      <c r="J648" s="36"/>
      <c r="K648" s="36"/>
      <c r="L648" s="36"/>
    </row>
    <row r="649" spans="2:12" ht="15">
      <c r="B649" s="39"/>
      <c r="C649" s="39"/>
      <c r="D649" s="36" t="s">
        <v>67</v>
      </c>
      <c r="E649" s="71"/>
      <c r="F649" s="36"/>
      <c r="G649" s="37">
        <f t="shared" si="20"/>
        <v>0</v>
      </c>
      <c r="I649" s="36">
        <f t="shared" si="21"/>
        <v>0</v>
      </c>
      <c r="J649" s="36"/>
      <c r="K649" s="36"/>
      <c r="L649" s="36"/>
    </row>
    <row r="650" spans="2:12" ht="15">
      <c r="B650" s="39"/>
      <c r="C650" s="39"/>
      <c r="D650" s="36" t="s">
        <v>68</v>
      </c>
      <c r="E650" s="71"/>
      <c r="F650" s="36"/>
      <c r="G650" s="37">
        <f t="shared" si="20"/>
        <v>0</v>
      </c>
      <c r="I650" s="36">
        <f t="shared" si="21"/>
        <v>0</v>
      </c>
      <c r="J650" s="36"/>
      <c r="K650" s="36"/>
      <c r="L650" s="36"/>
    </row>
    <row r="651" spans="2:12" ht="15">
      <c r="B651" s="39"/>
      <c r="C651" s="39"/>
      <c r="D651" s="36" t="s">
        <v>68</v>
      </c>
      <c r="E651" s="71"/>
      <c r="F651" s="36"/>
      <c r="G651" s="37">
        <f t="shared" si="20"/>
        <v>0</v>
      </c>
      <c r="I651" s="36">
        <f t="shared" si="21"/>
        <v>0</v>
      </c>
      <c r="J651" s="36"/>
      <c r="K651" s="36"/>
      <c r="L651" s="36"/>
    </row>
    <row r="652" spans="2:12" ht="15">
      <c r="B652" s="39"/>
      <c r="C652" s="39"/>
      <c r="D652" s="36" t="s">
        <v>67</v>
      </c>
      <c r="E652" s="71"/>
      <c r="F652" s="36"/>
      <c r="G652" s="37">
        <f t="shared" si="20"/>
        <v>0</v>
      </c>
      <c r="I652" s="36">
        <f t="shared" si="21"/>
        <v>0</v>
      </c>
      <c r="J652" s="36"/>
      <c r="K652" s="36"/>
      <c r="L652" s="36"/>
    </row>
    <row r="653" spans="2:12" ht="15">
      <c r="B653" s="39"/>
      <c r="C653" s="39"/>
      <c r="D653" s="36" t="s">
        <v>72</v>
      </c>
      <c r="E653" s="71"/>
      <c r="F653" s="36"/>
      <c r="G653" s="37">
        <f t="shared" si="20"/>
        <v>0</v>
      </c>
      <c r="I653" s="36">
        <f t="shared" si="21"/>
        <v>0</v>
      </c>
      <c r="J653" s="36"/>
      <c r="K653" s="36"/>
      <c r="L653" s="36"/>
    </row>
    <row r="654" spans="2:12" ht="15">
      <c r="B654" s="39"/>
      <c r="C654" s="39"/>
      <c r="D654" s="36" t="s">
        <v>70</v>
      </c>
      <c r="E654" s="71"/>
      <c r="F654" s="36"/>
      <c r="G654" s="37">
        <f t="shared" si="20"/>
        <v>0</v>
      </c>
      <c r="I654" s="36">
        <f t="shared" si="21"/>
        <v>0</v>
      </c>
      <c r="J654" s="36"/>
      <c r="K654" s="36"/>
      <c r="L654" s="36"/>
    </row>
    <row r="655" spans="2:12" ht="15">
      <c r="B655" s="39"/>
      <c r="C655" s="39"/>
      <c r="D655" s="36" t="s">
        <v>70</v>
      </c>
      <c r="E655" s="71"/>
      <c r="F655" s="36"/>
      <c r="G655" s="37">
        <f t="shared" si="20"/>
        <v>0</v>
      </c>
      <c r="I655" s="36">
        <f t="shared" si="21"/>
        <v>0</v>
      </c>
      <c r="J655" s="36"/>
      <c r="K655" s="36"/>
      <c r="L655" s="36"/>
    </row>
    <row r="656" spans="2:12" ht="15">
      <c r="B656" s="39"/>
      <c r="C656" s="39"/>
      <c r="D656" s="36" t="s">
        <v>70</v>
      </c>
      <c r="E656" s="71"/>
      <c r="F656" s="36"/>
      <c r="G656" s="37">
        <f t="shared" si="20"/>
        <v>0</v>
      </c>
      <c r="I656" s="36">
        <f t="shared" si="21"/>
        <v>0</v>
      </c>
      <c r="J656" s="36"/>
      <c r="K656" s="36"/>
      <c r="L656" s="36"/>
    </row>
    <row r="657" spans="2:12" ht="15">
      <c r="B657" s="39"/>
      <c r="C657" s="39"/>
      <c r="D657" s="36" t="s">
        <v>70</v>
      </c>
      <c r="E657" s="71"/>
      <c r="F657" s="36"/>
      <c r="G657" s="37">
        <f t="shared" si="20"/>
        <v>0</v>
      </c>
      <c r="I657" s="36">
        <f t="shared" si="21"/>
        <v>0</v>
      </c>
      <c r="J657" s="36"/>
      <c r="K657" s="36"/>
      <c r="L657" s="36"/>
    </row>
    <row r="658" spans="2:12" ht="15">
      <c r="B658" s="39"/>
      <c r="C658" s="39"/>
      <c r="D658" s="36" t="s">
        <v>70</v>
      </c>
      <c r="E658" s="71"/>
      <c r="F658" s="36"/>
      <c r="G658" s="37">
        <f t="shared" si="20"/>
        <v>0</v>
      </c>
      <c r="I658" s="36">
        <f t="shared" si="21"/>
        <v>0</v>
      </c>
      <c r="J658" s="36"/>
      <c r="K658" s="36"/>
      <c r="L658" s="36"/>
    </row>
    <row r="659" spans="2:12" ht="15">
      <c r="B659" s="39"/>
      <c r="C659" s="39"/>
      <c r="D659" s="36" t="s">
        <v>70</v>
      </c>
      <c r="E659" s="71"/>
      <c r="F659" s="36"/>
      <c r="G659" s="37">
        <f t="shared" si="20"/>
        <v>0</v>
      </c>
      <c r="I659" s="36">
        <f t="shared" si="21"/>
        <v>0</v>
      </c>
      <c r="J659" s="36"/>
      <c r="K659" s="36"/>
      <c r="L659" s="36"/>
    </row>
    <row r="660" spans="2:12" ht="15">
      <c r="B660" s="39"/>
      <c r="C660" s="39"/>
      <c r="D660" s="36" t="s">
        <v>70</v>
      </c>
      <c r="E660" s="71"/>
      <c r="F660" s="36"/>
      <c r="G660" s="37">
        <f t="shared" si="20"/>
        <v>0</v>
      </c>
      <c r="I660" s="36">
        <f t="shared" si="21"/>
        <v>0</v>
      </c>
      <c r="J660" s="36"/>
      <c r="K660" s="36"/>
      <c r="L660" s="36"/>
    </row>
    <row r="661" spans="2:12" ht="15">
      <c r="B661" s="39"/>
      <c r="C661" s="39"/>
      <c r="D661" s="36" t="s">
        <v>67</v>
      </c>
      <c r="E661" s="71"/>
      <c r="F661" s="36"/>
      <c r="G661" s="37">
        <f t="shared" si="20"/>
        <v>0</v>
      </c>
      <c r="I661" s="36">
        <f t="shared" si="21"/>
        <v>0</v>
      </c>
      <c r="J661" s="36"/>
      <c r="K661" s="36"/>
      <c r="L661" s="36"/>
    </row>
    <row r="662" spans="2:12" ht="15">
      <c r="B662" s="39"/>
      <c r="C662" s="39"/>
      <c r="D662" s="36" t="s">
        <v>72</v>
      </c>
      <c r="E662" s="71"/>
      <c r="F662" s="36"/>
      <c r="G662" s="37">
        <f t="shared" si="20"/>
        <v>0</v>
      </c>
      <c r="I662" s="36">
        <f t="shared" si="21"/>
        <v>0</v>
      </c>
      <c r="J662" s="36"/>
      <c r="K662" s="36"/>
      <c r="L662" s="36"/>
    </row>
    <row r="663" spans="2:12" ht="15">
      <c r="B663" s="39"/>
      <c r="C663" s="39"/>
      <c r="D663" s="36" t="s">
        <v>68</v>
      </c>
      <c r="E663" s="71"/>
      <c r="F663" s="36"/>
      <c r="G663" s="37">
        <f t="shared" si="20"/>
        <v>0</v>
      </c>
      <c r="I663" s="36">
        <f t="shared" si="21"/>
        <v>0</v>
      </c>
      <c r="J663" s="36"/>
      <c r="K663" s="36"/>
      <c r="L663" s="36"/>
    </row>
    <row r="664" spans="2:12" ht="15">
      <c r="B664" s="39"/>
      <c r="C664" s="39"/>
      <c r="D664" s="36" t="s">
        <v>67</v>
      </c>
      <c r="E664" s="71"/>
      <c r="F664" s="36"/>
      <c r="G664" s="37">
        <f t="shared" si="20"/>
        <v>0</v>
      </c>
      <c r="I664" s="36">
        <f t="shared" si="21"/>
        <v>0</v>
      </c>
      <c r="J664" s="36"/>
      <c r="K664" s="36"/>
      <c r="L664" s="36"/>
    </row>
    <row r="665" spans="2:12" ht="15">
      <c r="B665" s="39"/>
      <c r="C665" s="39"/>
      <c r="D665" s="36" t="s">
        <v>78</v>
      </c>
      <c r="E665" s="71"/>
      <c r="F665" s="36"/>
      <c r="G665" s="37">
        <f t="shared" si="20"/>
        <v>0</v>
      </c>
      <c r="I665" s="36">
        <f t="shared" si="21"/>
        <v>0</v>
      </c>
      <c r="J665" s="36"/>
      <c r="K665" s="36"/>
      <c r="L665" s="36"/>
    </row>
    <row r="666" spans="2:12" ht="15">
      <c r="B666" s="39"/>
      <c r="C666" s="39"/>
      <c r="D666" s="36" t="s">
        <v>78</v>
      </c>
      <c r="E666" s="71"/>
      <c r="F666" s="36"/>
      <c r="G666" s="37">
        <f t="shared" si="20"/>
        <v>0</v>
      </c>
      <c r="I666" s="36">
        <f t="shared" si="21"/>
        <v>0</v>
      </c>
      <c r="J666" s="36"/>
      <c r="K666" s="36"/>
      <c r="L666" s="36"/>
    </row>
    <row r="667" spans="2:12" ht="15">
      <c r="B667" s="39"/>
      <c r="C667" s="39"/>
      <c r="D667" s="36" t="s">
        <v>67</v>
      </c>
      <c r="E667" s="71"/>
      <c r="F667" s="36"/>
      <c r="G667" s="37">
        <f t="shared" si="20"/>
        <v>0</v>
      </c>
      <c r="I667" s="36">
        <f t="shared" si="21"/>
        <v>0</v>
      </c>
      <c r="J667" s="36"/>
      <c r="K667" s="36"/>
      <c r="L667" s="36"/>
    </row>
    <row r="668" spans="2:12" ht="15">
      <c r="B668" s="39"/>
      <c r="C668" s="39"/>
      <c r="D668" s="36" t="s">
        <v>67</v>
      </c>
      <c r="E668" s="71"/>
      <c r="F668" s="36"/>
      <c r="G668" s="37">
        <f t="shared" si="20"/>
        <v>0</v>
      </c>
      <c r="I668" s="36">
        <f t="shared" si="21"/>
        <v>0</v>
      </c>
      <c r="J668" s="36"/>
      <c r="K668" s="36"/>
      <c r="L668" s="36"/>
    </row>
    <row r="669" spans="2:12" ht="15">
      <c r="B669" s="39"/>
      <c r="C669" s="39"/>
      <c r="D669" s="36" t="s">
        <v>78</v>
      </c>
      <c r="E669" s="71"/>
      <c r="F669" s="36"/>
      <c r="G669" s="37">
        <f t="shared" si="20"/>
        <v>0</v>
      </c>
      <c r="I669" s="36">
        <f t="shared" si="21"/>
        <v>0</v>
      </c>
      <c r="J669" s="36"/>
      <c r="K669" s="36"/>
      <c r="L669" s="36"/>
    </row>
    <row r="670" spans="2:12" ht="15">
      <c r="B670" s="39"/>
      <c r="C670" s="39"/>
      <c r="D670" s="36" t="s">
        <v>67</v>
      </c>
      <c r="E670" s="71"/>
      <c r="F670" s="36"/>
      <c r="G670" s="37">
        <f t="shared" si="20"/>
        <v>0</v>
      </c>
      <c r="I670" s="36">
        <f t="shared" si="21"/>
        <v>0</v>
      </c>
      <c r="J670" s="36"/>
      <c r="K670" s="36"/>
      <c r="L670" s="36"/>
    </row>
    <row r="671" spans="2:12" ht="15">
      <c r="B671" s="39"/>
      <c r="C671" s="39"/>
      <c r="D671" s="36" t="s">
        <v>67</v>
      </c>
      <c r="E671" s="71"/>
      <c r="F671" s="36"/>
      <c r="G671" s="37">
        <f t="shared" si="20"/>
        <v>0</v>
      </c>
      <c r="I671" s="36">
        <f t="shared" si="21"/>
        <v>0</v>
      </c>
      <c r="J671" s="36"/>
      <c r="K671" s="36"/>
      <c r="L671" s="36"/>
    </row>
    <row r="672" spans="2:12" ht="15">
      <c r="B672" s="39"/>
      <c r="C672" s="39"/>
      <c r="D672" s="36" t="s">
        <v>79</v>
      </c>
      <c r="E672" s="71"/>
      <c r="F672" s="36"/>
      <c r="G672" s="37">
        <f t="shared" si="20"/>
        <v>0</v>
      </c>
      <c r="I672" s="36">
        <f t="shared" si="21"/>
        <v>0</v>
      </c>
      <c r="J672" s="36"/>
      <c r="K672" s="36"/>
      <c r="L672" s="36"/>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4"/>
  <sheetViews>
    <sheetView workbookViewId="0" topLeftCell="A1">
      <selection activeCell="H18" sqref="H18"/>
    </sheetView>
  </sheetViews>
  <sheetFormatPr defaultColWidth="9.140625" defaultRowHeight="12.75"/>
  <cols>
    <col min="1" max="1" width="14.421875" style="6" bestFit="1" customWidth="1"/>
    <col min="2" max="2" width="7.00390625" style="6" bestFit="1" customWidth="1"/>
    <col min="3" max="3" width="7.00390625" style="6" customWidth="1"/>
    <col min="4" max="4" width="18.421875" style="6" bestFit="1" customWidth="1"/>
    <col min="5" max="5" width="18.421875" style="6" customWidth="1"/>
    <col min="6" max="6" width="10.00390625" style="6" bestFit="1" customWidth="1"/>
    <col min="7" max="7" width="10.00390625" style="6" customWidth="1"/>
    <col min="8" max="8" width="14.140625" style="6" customWidth="1"/>
    <col min="9" max="9" width="14.140625" style="39" customWidth="1"/>
    <col min="10" max="16384" width="14.140625" style="6" customWidth="1"/>
  </cols>
  <sheetData>
    <row r="1" spans="1:7" ht="18">
      <c r="A1" s="22"/>
      <c r="B1" s="22"/>
      <c r="C1" s="22"/>
      <c r="D1" s="22"/>
      <c r="E1" s="22"/>
      <c r="F1" s="22"/>
      <c r="G1" s="22"/>
    </row>
    <row r="2" spans="1:7" ht="18">
      <c r="A2" s="22"/>
      <c r="B2" s="22"/>
      <c r="C2" s="22"/>
      <c r="D2" s="22"/>
      <c r="E2" s="22"/>
      <c r="F2" s="22"/>
      <c r="G2" s="22"/>
    </row>
    <row r="3" spans="1:7" ht="18">
      <c r="A3" s="22" t="s">
        <v>62</v>
      </c>
      <c r="B3" s="22"/>
      <c r="C3" s="22"/>
      <c r="D3" s="22"/>
      <c r="E3" s="22"/>
      <c r="F3" s="22"/>
      <c r="G3" s="22"/>
    </row>
    <row r="4" spans="1:9" ht="23.25">
      <c r="A4" s="28">
        <v>36416</v>
      </c>
      <c r="B4" s="22"/>
      <c r="C4" s="22"/>
      <c r="D4" s="22"/>
      <c r="E4" s="22"/>
      <c r="F4" s="22"/>
      <c r="G4" s="22"/>
      <c r="I4" s="58" t="s">
        <v>102</v>
      </c>
    </row>
    <row r="5" spans="1:9" ht="18">
      <c r="A5" s="61"/>
      <c r="B5" s="61" t="s">
        <v>60</v>
      </c>
      <c r="C5" s="61" t="s">
        <v>10</v>
      </c>
      <c r="D5" s="61" t="s">
        <v>60</v>
      </c>
      <c r="E5" s="61" t="s">
        <v>150</v>
      </c>
      <c r="F5" s="61" t="s">
        <v>60</v>
      </c>
      <c r="G5" s="61" t="s">
        <v>13</v>
      </c>
      <c r="I5" s="59" t="s">
        <v>104</v>
      </c>
    </row>
    <row r="6" spans="1:9" ht="18">
      <c r="A6" s="61" t="s">
        <v>31</v>
      </c>
      <c r="B6" s="61" t="s">
        <v>32</v>
      </c>
      <c r="C6" s="61" t="s">
        <v>11</v>
      </c>
      <c r="D6" s="61" t="s">
        <v>150</v>
      </c>
      <c r="E6" s="61" t="s">
        <v>12</v>
      </c>
      <c r="F6" s="61" t="s">
        <v>33</v>
      </c>
      <c r="G6" s="61" t="s">
        <v>11</v>
      </c>
      <c r="I6" s="59" t="s">
        <v>105</v>
      </c>
    </row>
    <row r="7" spans="1:9" ht="18">
      <c r="A7" s="62" t="s">
        <v>40</v>
      </c>
      <c r="B7" s="63">
        <v>1</v>
      </c>
      <c r="C7" s="64">
        <v>0.05</v>
      </c>
      <c r="D7" s="63">
        <v>5</v>
      </c>
      <c r="E7" s="64">
        <v>0.05</v>
      </c>
      <c r="F7" s="63">
        <v>0</v>
      </c>
      <c r="G7" s="64">
        <v>0</v>
      </c>
      <c r="I7" s="59" t="s">
        <v>103</v>
      </c>
    </row>
    <row r="8" spans="1:9" ht="18">
      <c r="A8" s="62" t="s">
        <v>41</v>
      </c>
      <c r="B8" s="63">
        <v>3</v>
      </c>
      <c r="C8" s="64">
        <v>0.1</v>
      </c>
      <c r="D8" s="63">
        <v>10</v>
      </c>
      <c r="E8" s="64">
        <v>0.1</v>
      </c>
      <c r="F8" s="63">
        <v>0</v>
      </c>
      <c r="G8" s="64">
        <v>0</v>
      </c>
      <c r="I8" s="59" t="s">
        <v>106</v>
      </c>
    </row>
    <row r="9" spans="1:9" ht="18">
      <c r="A9" s="62" t="s">
        <v>42</v>
      </c>
      <c r="B9" s="63">
        <v>5</v>
      </c>
      <c r="C9" s="64">
        <v>0.15</v>
      </c>
      <c r="D9" s="63">
        <v>10</v>
      </c>
      <c r="E9" s="64">
        <v>0.25</v>
      </c>
      <c r="F9" s="63">
        <v>0</v>
      </c>
      <c r="G9" s="64">
        <v>0</v>
      </c>
      <c r="I9" s="59" t="s">
        <v>15</v>
      </c>
    </row>
    <row r="10" spans="1:9" ht="18">
      <c r="A10" s="62" t="s">
        <v>55</v>
      </c>
      <c r="B10" s="63">
        <v>0</v>
      </c>
      <c r="C10" s="64">
        <v>0</v>
      </c>
      <c r="D10" s="63">
        <v>0</v>
      </c>
      <c r="E10" s="64">
        <v>0</v>
      </c>
      <c r="F10" s="63">
        <v>0</v>
      </c>
      <c r="G10" s="64">
        <v>0</v>
      </c>
      <c r="I10" s="44"/>
    </row>
    <row r="11" ht="15">
      <c r="I11" s="59" t="s">
        <v>107</v>
      </c>
    </row>
    <row r="12" ht="15">
      <c r="I12" s="59" t="s">
        <v>108</v>
      </c>
    </row>
    <row r="13" ht="18">
      <c r="A13" s="26" t="s">
        <v>61</v>
      </c>
    </row>
    <row r="14" ht="18">
      <c r="A14" s="26" t="s">
        <v>14</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3"/>
  <sheetViews>
    <sheetView workbookViewId="0" topLeftCell="A1">
      <selection activeCell="E17" sqref="E17"/>
    </sheetView>
  </sheetViews>
  <sheetFormatPr defaultColWidth="9.140625" defaultRowHeight="12.75"/>
  <cols>
    <col min="1" max="1" width="13.8515625" style="0" customWidth="1"/>
    <col min="4" max="4" width="10.421875" style="0" bestFit="1" customWidth="1"/>
  </cols>
  <sheetData>
    <row r="1" spans="1:2" ht="12.75">
      <c r="A1" s="2" t="s">
        <v>112</v>
      </c>
      <c r="B1" s="2" t="s">
        <v>37</v>
      </c>
    </row>
    <row r="2" ht="23.25">
      <c r="D2" s="57" t="s">
        <v>102</v>
      </c>
    </row>
    <row r="3" spans="1:4" ht="12.75">
      <c r="A3" s="60" t="s">
        <v>113</v>
      </c>
      <c r="B3" t="s">
        <v>124</v>
      </c>
      <c r="D3" s="56" t="s">
        <v>120</v>
      </c>
    </row>
    <row r="4" spans="1:4" ht="12.75">
      <c r="A4" s="60" t="s">
        <v>114</v>
      </c>
      <c r="B4" t="s">
        <v>78</v>
      </c>
      <c r="D4" s="56" t="s">
        <v>123</v>
      </c>
    </row>
    <row r="5" spans="1:2" ht="12.75">
      <c r="A5" s="60" t="s">
        <v>115</v>
      </c>
      <c r="B5" t="s">
        <v>115</v>
      </c>
    </row>
    <row r="6" spans="1:4" ht="12.75">
      <c r="A6" s="60" t="s">
        <v>116</v>
      </c>
      <c r="B6" t="s">
        <v>116</v>
      </c>
      <c r="D6" s="56" t="s">
        <v>129</v>
      </c>
    </row>
    <row r="7" spans="1:4" ht="12.75">
      <c r="A7" s="60" t="s">
        <v>117</v>
      </c>
      <c r="B7" t="s">
        <v>117</v>
      </c>
      <c r="D7" s="56" t="s">
        <v>130</v>
      </c>
    </row>
    <row r="8" spans="1:2" ht="12.75">
      <c r="A8" s="60" t="s">
        <v>118</v>
      </c>
      <c r="B8" t="s">
        <v>125</v>
      </c>
    </row>
    <row r="9" spans="1:2" ht="12.75">
      <c r="A9" s="60" t="s">
        <v>119</v>
      </c>
      <c r="B9" t="s">
        <v>126</v>
      </c>
    </row>
    <row r="10" spans="1:2" ht="12.75">
      <c r="A10" s="60" t="s">
        <v>154</v>
      </c>
      <c r="B10" t="s">
        <v>154</v>
      </c>
    </row>
    <row r="11" spans="1:2" ht="12.75">
      <c r="A11" s="60" t="s">
        <v>155</v>
      </c>
      <c r="B11" t="s">
        <v>156</v>
      </c>
    </row>
    <row r="12" spans="1:2" ht="12.75">
      <c r="A12" s="60" t="s">
        <v>121</v>
      </c>
      <c r="B12" t="s">
        <v>127</v>
      </c>
    </row>
    <row r="13" spans="1:2" ht="12.75">
      <c r="A13" s="60" t="s">
        <v>122</v>
      </c>
      <c r="B13" t="s">
        <v>128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V700"/>
  <sheetViews>
    <sheetView zoomScale="75" zoomScaleNormal="75" workbookViewId="0" topLeftCell="G1">
      <selection activeCell="V34" sqref="V34"/>
    </sheetView>
  </sheetViews>
  <sheetFormatPr defaultColWidth="9.140625" defaultRowHeight="12.75"/>
  <cols>
    <col min="1" max="1" width="42.8515625" style="0" bestFit="1" customWidth="1"/>
    <col min="2" max="2" width="42.28125" style="0" bestFit="1" customWidth="1"/>
    <col min="3" max="3" width="15.7109375" style="0" bestFit="1" customWidth="1"/>
    <col min="4" max="4" width="13.8515625" style="5" customWidth="1"/>
    <col min="5" max="5" width="6.28125" style="5" bestFit="1" customWidth="1"/>
    <col min="6" max="6" width="6.28125" style="5" customWidth="1"/>
    <col min="7" max="7" width="5.7109375" style="0" bestFit="1" customWidth="1"/>
    <col min="8" max="8" width="5.7109375" style="6" bestFit="1" customWidth="1"/>
    <col min="9" max="9" width="5.57421875" style="6" customWidth="1"/>
    <col min="10" max="10" width="5.7109375" style="0" bestFit="1" customWidth="1"/>
    <col min="11" max="11" width="10.00390625" style="5" bestFit="1" customWidth="1"/>
    <col min="12" max="12" width="5.7109375" style="0" bestFit="1" customWidth="1"/>
    <col min="13" max="13" width="5.57421875" style="0" customWidth="1"/>
    <col min="14" max="14" width="6.28125" style="0" bestFit="1" customWidth="1"/>
    <col min="15" max="15" width="10.00390625" style="5" bestFit="1" customWidth="1"/>
    <col min="16" max="16" width="5.7109375" style="0" bestFit="1" customWidth="1"/>
    <col min="17" max="18" width="8.7109375" style="0" customWidth="1"/>
    <col min="19" max="19" width="11.8515625" style="5" customWidth="1"/>
    <col min="20" max="20" width="10.421875" style="68" customWidth="1"/>
    <col min="22" max="22" width="70.421875" style="0" bestFit="1" customWidth="1"/>
  </cols>
  <sheetData>
    <row r="1" spans="1:20" ht="20.25">
      <c r="A1" s="29"/>
      <c r="B1" s="20"/>
      <c r="C1" s="20"/>
      <c r="D1" s="4"/>
      <c r="E1" s="4"/>
      <c r="F1" s="4"/>
      <c r="G1" s="2"/>
      <c r="H1" s="3"/>
      <c r="I1" s="3"/>
      <c r="J1" s="2"/>
      <c r="K1" s="4"/>
      <c r="L1" s="2"/>
      <c r="M1" s="2"/>
      <c r="N1" s="2"/>
      <c r="O1" s="4"/>
      <c r="P1" s="2"/>
      <c r="Q1" s="2"/>
      <c r="R1" s="2"/>
      <c r="S1" s="4"/>
      <c r="T1" s="73"/>
    </row>
    <row r="2" spans="1:20" ht="20.25">
      <c r="A2" s="30"/>
      <c r="B2" s="2"/>
      <c r="C2" s="2"/>
      <c r="D2" s="4"/>
      <c r="E2" s="4"/>
      <c r="F2" s="4"/>
      <c r="G2" s="2"/>
      <c r="H2" s="3"/>
      <c r="I2" s="3"/>
      <c r="J2" s="2"/>
      <c r="K2" s="4"/>
      <c r="L2" s="2"/>
      <c r="M2" s="2"/>
      <c r="N2" s="2"/>
      <c r="O2" s="4"/>
      <c r="P2" s="2"/>
      <c r="Q2" s="2"/>
      <c r="R2" s="2"/>
      <c r="S2" s="4"/>
      <c r="T2" s="73"/>
    </row>
    <row r="3" spans="1:20" ht="20.25">
      <c r="A3" s="30" t="s">
        <v>56</v>
      </c>
      <c r="B3" s="51"/>
      <c r="C3" s="2"/>
      <c r="D3" s="4"/>
      <c r="E3" s="4"/>
      <c r="F3" s="4"/>
      <c r="G3" s="19"/>
      <c r="H3" s="3"/>
      <c r="I3" s="3"/>
      <c r="J3" s="2"/>
      <c r="K3" s="4"/>
      <c r="L3" s="2"/>
      <c r="M3" s="2"/>
      <c r="N3" s="2"/>
      <c r="O3" s="4"/>
      <c r="P3" s="2"/>
      <c r="Q3" s="2"/>
      <c r="R3" s="2"/>
      <c r="S3" s="4"/>
      <c r="T3" s="73"/>
    </row>
    <row r="4" spans="1:21" ht="18">
      <c r="A4" s="23"/>
      <c r="B4" s="2"/>
      <c r="C4" s="2"/>
      <c r="D4" s="4"/>
      <c r="E4" s="4"/>
      <c r="F4" s="4"/>
      <c r="G4" s="19"/>
      <c r="H4" s="3"/>
      <c r="I4" s="3"/>
      <c r="J4" s="2"/>
      <c r="K4" s="4"/>
      <c r="L4" s="2"/>
      <c r="M4" s="2"/>
      <c r="N4" s="2"/>
      <c r="O4" s="4"/>
      <c r="P4" s="2"/>
      <c r="Q4" s="2"/>
      <c r="R4" s="2"/>
      <c r="S4" s="4"/>
      <c r="T4" s="73"/>
      <c r="U4" s="51"/>
    </row>
    <row r="5" spans="1:20" ht="12.75">
      <c r="A5" s="21">
        <v>36416</v>
      </c>
      <c r="B5" s="2" t="s">
        <v>135</v>
      </c>
      <c r="C5" s="2"/>
      <c r="D5" s="4"/>
      <c r="E5" s="4"/>
      <c r="F5" s="4"/>
      <c r="G5" s="2"/>
      <c r="H5" s="3"/>
      <c r="I5" s="3"/>
      <c r="J5" s="2"/>
      <c r="K5" s="4"/>
      <c r="L5" s="2"/>
      <c r="M5" s="2"/>
      <c r="N5" s="2"/>
      <c r="O5" s="4"/>
      <c r="P5" s="2"/>
      <c r="Q5" s="2"/>
      <c r="R5" s="2"/>
      <c r="S5" s="4"/>
      <c r="T5" s="73"/>
    </row>
    <row r="6" spans="1:20" s="6" customFormat="1" ht="12.75">
      <c r="A6" s="76" t="s">
        <v>40</v>
      </c>
      <c r="B6" s="76" t="s">
        <v>41</v>
      </c>
      <c r="C6" s="76" t="s">
        <v>42</v>
      </c>
      <c r="D6" s="77" t="s">
        <v>55</v>
      </c>
      <c r="E6" s="77" t="s">
        <v>43</v>
      </c>
      <c r="F6" s="77" t="s">
        <v>24</v>
      </c>
      <c r="G6" s="76" t="s">
        <v>44</v>
      </c>
      <c r="H6" s="76" t="s">
        <v>45</v>
      </c>
      <c r="I6" s="76" t="s">
        <v>16</v>
      </c>
      <c r="J6" s="76" t="s">
        <v>46</v>
      </c>
      <c r="K6" s="77" t="s">
        <v>47</v>
      </c>
      <c r="L6" s="76" t="s">
        <v>48</v>
      </c>
      <c r="M6" s="76" t="s">
        <v>17</v>
      </c>
      <c r="N6" s="76" t="s">
        <v>49</v>
      </c>
      <c r="O6" s="77" t="s">
        <v>50</v>
      </c>
      <c r="P6" s="76" t="s">
        <v>51</v>
      </c>
      <c r="Q6" s="76" t="s">
        <v>18</v>
      </c>
      <c r="R6" s="76" t="s">
        <v>52</v>
      </c>
      <c r="S6" s="77" t="s">
        <v>53</v>
      </c>
      <c r="T6" s="78" t="s">
        <v>54</v>
      </c>
    </row>
    <row r="7" spans="1:22" ht="40.5">
      <c r="A7" s="92" t="s">
        <v>34</v>
      </c>
      <c r="B7" s="90" t="s">
        <v>35</v>
      </c>
      <c r="C7" s="41" t="s">
        <v>66</v>
      </c>
      <c r="D7" s="24" t="s">
        <v>57</v>
      </c>
      <c r="E7" s="88" t="s">
        <v>36</v>
      </c>
      <c r="F7" s="52" t="s">
        <v>22</v>
      </c>
      <c r="G7" s="17" t="s">
        <v>63</v>
      </c>
      <c r="H7" s="94" t="s">
        <v>30</v>
      </c>
      <c r="I7" s="95"/>
      <c r="J7" s="95"/>
      <c r="K7" s="96"/>
      <c r="L7" s="11" t="s">
        <v>150</v>
      </c>
      <c r="M7" s="11"/>
      <c r="N7" s="10"/>
      <c r="O7" s="12"/>
      <c r="P7" s="11" t="s">
        <v>33</v>
      </c>
      <c r="Q7" s="13"/>
      <c r="R7" s="13"/>
      <c r="S7" s="13"/>
      <c r="T7" s="74" t="s">
        <v>27</v>
      </c>
      <c r="V7" s="57" t="s">
        <v>102</v>
      </c>
    </row>
    <row r="8" spans="1:22" ht="12.75">
      <c r="A8" s="93"/>
      <c r="B8" s="91"/>
      <c r="C8" s="42"/>
      <c r="D8" s="25"/>
      <c r="E8" s="89"/>
      <c r="F8" s="53" t="s">
        <v>23</v>
      </c>
      <c r="G8" s="18" t="s">
        <v>37</v>
      </c>
      <c r="H8" s="14" t="s">
        <v>29</v>
      </c>
      <c r="I8" s="15" t="s">
        <v>11</v>
      </c>
      <c r="J8" s="15" t="s">
        <v>38</v>
      </c>
      <c r="K8" s="16" t="s">
        <v>39</v>
      </c>
      <c r="L8" s="9" t="s">
        <v>29</v>
      </c>
      <c r="M8" s="7" t="s">
        <v>11</v>
      </c>
      <c r="N8" s="7" t="s">
        <v>38</v>
      </c>
      <c r="O8" s="8" t="s">
        <v>39</v>
      </c>
      <c r="P8" s="9" t="s">
        <v>29</v>
      </c>
      <c r="Q8" s="7" t="s">
        <v>11</v>
      </c>
      <c r="R8" s="7" t="s">
        <v>38</v>
      </c>
      <c r="S8" s="67" t="s">
        <v>39</v>
      </c>
      <c r="T8" s="75"/>
      <c r="V8" s="56" t="s">
        <v>109</v>
      </c>
    </row>
    <row r="9" spans="1:22" ht="12.75">
      <c r="A9" s="38">
        <f>'Volume Forecast'!B7</f>
        <v>0</v>
      </c>
      <c r="B9" s="1">
        <f>'Volume Forecast'!C7</f>
        <v>0</v>
      </c>
      <c r="C9" s="6" t="s">
        <v>124</v>
      </c>
      <c r="D9" s="27">
        <f>'Volume Forecast'!F7</f>
        <v>0</v>
      </c>
      <c r="E9" s="43" t="str">
        <f>'Volume Forecast'!D7</f>
        <v>Ea</v>
      </c>
      <c r="F9" s="72">
        <f>'Volume Forecast'!E7</f>
        <v>0</v>
      </c>
      <c r="G9" s="6" t="s">
        <v>40</v>
      </c>
      <c r="H9" s="6">
        <f>VLOOKUP($G9,'Pull Path Codes'!$A$7:$G$10,2,FALSE)</f>
        <v>1</v>
      </c>
      <c r="I9" s="66">
        <f>VLOOKUP($G9,'Pull Path Codes'!$A$7:$G$10,3,FALSE)</f>
        <v>0.05</v>
      </c>
      <c r="J9">
        <f>ROUNDUP(K9,0)</f>
        <v>0</v>
      </c>
      <c r="K9" s="5">
        <f>H9*$D9*(1+I9)</f>
        <v>0</v>
      </c>
      <c r="L9" s="6">
        <f>VLOOKUP($G9,'Pull Path Codes'!$A$7:$G$10,4,FALSE)</f>
        <v>5</v>
      </c>
      <c r="M9" s="65">
        <f>VLOOKUP($G9,'Pull Path Codes'!$A$7:$G$10,5,FALSE)</f>
        <v>0.05</v>
      </c>
      <c r="N9">
        <f>ROUNDUP(O9,0)</f>
        <v>0</v>
      </c>
      <c r="O9" s="5">
        <f>L9*$D9*(1+M9)</f>
        <v>0</v>
      </c>
      <c r="P9">
        <f>VLOOKUP($G9,'Pull Path Codes'!$A$7:$G$10,6,FALSE)</f>
        <v>0</v>
      </c>
      <c r="Q9" s="6">
        <f>VLOOKUP($G9,'Pull Path Codes'!$A$7:$G$10,7,FALSE)</f>
        <v>0</v>
      </c>
      <c r="R9">
        <f>ROUNDUP(S9,0)</f>
        <v>0</v>
      </c>
      <c r="S9" s="5">
        <f>IF(P9=0,0,P9*$D9*(1+Q9))</f>
        <v>0</v>
      </c>
      <c r="T9" s="87">
        <f>(J9+N9+R9)*F9</f>
        <v>0</v>
      </c>
      <c r="V9" s="56" t="s">
        <v>110</v>
      </c>
    </row>
    <row r="10" spans="1:22" ht="12.75">
      <c r="A10" s="38">
        <f>'Volume Forecast'!B8</f>
        <v>0</v>
      </c>
      <c r="B10" s="1">
        <f>'Volume Forecast'!C8</f>
        <v>0</v>
      </c>
      <c r="C10" s="6" t="s">
        <v>124</v>
      </c>
      <c r="D10" s="27">
        <f>'Volume Forecast'!F8</f>
        <v>0</v>
      </c>
      <c r="E10" s="43" t="str">
        <f>'Volume Forecast'!D8</f>
        <v>Ea</v>
      </c>
      <c r="F10" s="72">
        <f>'Volume Forecast'!E8</f>
        <v>0</v>
      </c>
      <c r="G10" s="6" t="s">
        <v>40</v>
      </c>
      <c r="H10" s="6">
        <f>VLOOKUP($G10,'Pull Path Codes'!$A$7:$G$10,2,FALSE)</f>
        <v>1</v>
      </c>
      <c r="I10" s="66">
        <f>VLOOKUP($G10,'Pull Path Codes'!$A$7:$G$10,3,FALSE)</f>
        <v>0.05</v>
      </c>
      <c r="J10">
        <f aca="true" t="shared" si="0" ref="J10:J31">ROUNDUP(K10,0)</f>
        <v>0</v>
      </c>
      <c r="K10" s="5">
        <f aca="true" t="shared" si="1" ref="K10:K73">H10*$D10*(1+I10)</f>
        <v>0</v>
      </c>
      <c r="L10" s="6">
        <f>VLOOKUP($G10,'Pull Path Codes'!$A$7:$G$10,4,FALSE)</f>
        <v>5</v>
      </c>
      <c r="M10" s="65">
        <f>VLOOKUP($G10,'Pull Path Codes'!$A$7:$G$10,5,FALSE)</f>
        <v>0.05</v>
      </c>
      <c r="N10">
        <f aca="true" t="shared" si="2" ref="N10:N31">ROUNDUP(O10,0)</f>
        <v>0</v>
      </c>
      <c r="O10" s="5">
        <f aca="true" t="shared" si="3" ref="O10:O73">L10*$D10*(1+M10)</f>
        <v>0</v>
      </c>
      <c r="P10">
        <f>VLOOKUP($G10,'Pull Path Codes'!$A$7:$G$10,6,FALSE)</f>
        <v>0</v>
      </c>
      <c r="Q10" s="6">
        <f>VLOOKUP($G10,'Pull Path Codes'!$A$7:$G$10,7,FALSE)</f>
        <v>0</v>
      </c>
      <c r="R10">
        <f aca="true" t="shared" si="4" ref="R10:R31">ROUNDUP(S10,0)</f>
        <v>0</v>
      </c>
      <c r="S10" s="5">
        <f aca="true" t="shared" si="5" ref="S10:S73">IF(P10=0,0,P10*$D10*(1+Q10))</f>
        <v>0</v>
      </c>
      <c r="T10" s="87">
        <f aca="true" t="shared" si="6" ref="T10:T73">(J10+N10+R10)*F10</f>
        <v>0</v>
      </c>
      <c r="V10" s="56" t="s">
        <v>111</v>
      </c>
    </row>
    <row r="11" spans="1:22" ht="12.75">
      <c r="A11" s="38">
        <f>'Volume Forecast'!B9</f>
        <v>0</v>
      </c>
      <c r="B11" s="1">
        <f>'Volume Forecast'!C9</f>
        <v>0</v>
      </c>
      <c r="C11" s="6" t="s">
        <v>124</v>
      </c>
      <c r="D11" s="27">
        <f>'Volume Forecast'!F9</f>
        <v>0</v>
      </c>
      <c r="E11" s="43" t="str">
        <f>'Volume Forecast'!D9</f>
        <v>Ea</v>
      </c>
      <c r="F11" s="72">
        <f>'Volume Forecast'!E9</f>
        <v>0</v>
      </c>
      <c r="G11" s="6" t="s">
        <v>40</v>
      </c>
      <c r="H11" s="6">
        <f>VLOOKUP($G11,'Pull Path Codes'!$A$7:$G$10,2,FALSE)</f>
        <v>1</v>
      </c>
      <c r="I11" s="66">
        <f>VLOOKUP($G11,'Pull Path Codes'!$A$7:$G$10,3,FALSE)</f>
        <v>0.05</v>
      </c>
      <c r="J11">
        <f t="shared" si="0"/>
        <v>0</v>
      </c>
      <c r="K11" s="5">
        <f t="shared" si="1"/>
        <v>0</v>
      </c>
      <c r="L11" s="6">
        <f>VLOOKUP($G11,'Pull Path Codes'!$A$7:$G$10,4,FALSE)</f>
        <v>5</v>
      </c>
      <c r="M11" s="65">
        <f>VLOOKUP($G11,'Pull Path Codes'!$A$7:$G$10,5,FALSE)</f>
        <v>0.05</v>
      </c>
      <c r="N11">
        <f t="shared" si="2"/>
        <v>0</v>
      </c>
      <c r="O11" s="5">
        <f t="shared" si="3"/>
        <v>0</v>
      </c>
      <c r="P11">
        <f>VLOOKUP($G11,'Pull Path Codes'!$A$7:$G$10,6,FALSE)</f>
        <v>0</v>
      </c>
      <c r="Q11" s="6">
        <f>VLOOKUP($G11,'Pull Path Codes'!$A$7:$G$10,7,FALSE)</f>
        <v>0</v>
      </c>
      <c r="R11">
        <f t="shared" si="4"/>
        <v>0</v>
      </c>
      <c r="S11" s="5">
        <f t="shared" si="5"/>
        <v>0</v>
      </c>
      <c r="T11" s="87">
        <f t="shared" si="6"/>
        <v>0</v>
      </c>
      <c r="V11" s="56" t="s">
        <v>132</v>
      </c>
    </row>
    <row r="12" spans="1:22" ht="12.75">
      <c r="A12" s="38">
        <f>'Volume Forecast'!B10</f>
        <v>0</v>
      </c>
      <c r="B12" s="1">
        <f>'Volume Forecast'!C10</f>
        <v>0</v>
      </c>
      <c r="C12" s="6" t="s">
        <v>124</v>
      </c>
      <c r="D12" s="27">
        <f>'Volume Forecast'!F10</f>
        <v>0</v>
      </c>
      <c r="E12" s="43" t="str">
        <f>'Volume Forecast'!D10</f>
        <v>Ea</v>
      </c>
      <c r="F12" s="72">
        <f>'Volume Forecast'!E10</f>
        <v>0</v>
      </c>
      <c r="G12" s="6" t="s">
        <v>40</v>
      </c>
      <c r="H12" s="6">
        <f>VLOOKUP($G12,'Pull Path Codes'!$A$7:$G$10,2,FALSE)</f>
        <v>1</v>
      </c>
      <c r="I12" s="66">
        <f>VLOOKUP($G12,'Pull Path Codes'!$A$7:$G$10,3,FALSE)</f>
        <v>0.05</v>
      </c>
      <c r="J12">
        <f t="shared" si="0"/>
        <v>0</v>
      </c>
      <c r="K12" s="5">
        <f t="shared" si="1"/>
        <v>0</v>
      </c>
      <c r="L12" s="6">
        <f>VLOOKUP($G12,'Pull Path Codes'!$A$7:$G$10,4,FALSE)</f>
        <v>5</v>
      </c>
      <c r="M12" s="65">
        <f>VLOOKUP($G12,'Pull Path Codes'!$A$7:$G$10,5,FALSE)</f>
        <v>0.05</v>
      </c>
      <c r="N12">
        <f t="shared" si="2"/>
        <v>0</v>
      </c>
      <c r="O12" s="5">
        <f t="shared" si="3"/>
        <v>0</v>
      </c>
      <c r="P12">
        <f>VLOOKUP($G12,'Pull Path Codes'!$A$7:$G$10,6,FALSE)</f>
        <v>0</v>
      </c>
      <c r="Q12" s="6">
        <f>VLOOKUP($G12,'Pull Path Codes'!$A$7:$G$10,7,FALSE)</f>
        <v>0</v>
      </c>
      <c r="R12">
        <f t="shared" si="4"/>
        <v>0</v>
      </c>
      <c r="S12" s="5">
        <f t="shared" si="5"/>
        <v>0</v>
      </c>
      <c r="T12" s="87">
        <f t="shared" si="6"/>
        <v>0</v>
      </c>
      <c r="V12" s="56" t="s">
        <v>133</v>
      </c>
    </row>
    <row r="13" spans="1:22" ht="12.75">
      <c r="A13" s="38">
        <f>'Volume Forecast'!B11</f>
        <v>0</v>
      </c>
      <c r="B13" s="1">
        <f>'Volume Forecast'!C11</f>
        <v>0</v>
      </c>
      <c r="C13" s="6" t="s">
        <v>124</v>
      </c>
      <c r="D13" s="27">
        <f>'Volume Forecast'!F11</f>
        <v>0</v>
      </c>
      <c r="E13" s="43" t="str">
        <f>'Volume Forecast'!D11</f>
        <v>Ea</v>
      </c>
      <c r="F13" s="72">
        <f>'Volume Forecast'!E11</f>
        <v>0</v>
      </c>
      <c r="G13" s="6" t="s">
        <v>40</v>
      </c>
      <c r="H13" s="6">
        <f>VLOOKUP($G13,'Pull Path Codes'!$A$7:$G$10,2,FALSE)</f>
        <v>1</v>
      </c>
      <c r="I13" s="66">
        <f>VLOOKUP($G13,'Pull Path Codes'!$A$7:$G$10,3,FALSE)</f>
        <v>0.05</v>
      </c>
      <c r="J13">
        <f t="shared" si="0"/>
        <v>0</v>
      </c>
      <c r="K13" s="5">
        <f t="shared" si="1"/>
        <v>0</v>
      </c>
      <c r="L13" s="6">
        <f>VLOOKUP($G13,'Pull Path Codes'!$A$7:$G$10,4,FALSE)</f>
        <v>5</v>
      </c>
      <c r="M13" s="65">
        <f>VLOOKUP($G13,'Pull Path Codes'!$A$7:$G$10,5,FALSE)</f>
        <v>0.05</v>
      </c>
      <c r="N13">
        <f t="shared" si="2"/>
        <v>0</v>
      </c>
      <c r="O13" s="5">
        <f t="shared" si="3"/>
        <v>0</v>
      </c>
      <c r="P13">
        <f>VLOOKUP($G13,'Pull Path Codes'!$A$7:$G$10,6,FALSE)</f>
        <v>0</v>
      </c>
      <c r="Q13" s="6">
        <f>VLOOKUP($G13,'Pull Path Codes'!$A$7:$G$10,7,FALSE)</f>
        <v>0</v>
      </c>
      <c r="R13">
        <f t="shared" si="4"/>
        <v>0</v>
      </c>
      <c r="S13" s="5">
        <f t="shared" si="5"/>
        <v>0</v>
      </c>
      <c r="T13" s="87">
        <f t="shared" si="6"/>
        <v>0</v>
      </c>
      <c r="V13" s="56" t="s">
        <v>25</v>
      </c>
    </row>
    <row r="14" spans="1:22" ht="12.75">
      <c r="A14" s="38">
        <f>'Volume Forecast'!B12</f>
        <v>0</v>
      </c>
      <c r="B14" s="1">
        <f>'Volume Forecast'!C12</f>
        <v>0</v>
      </c>
      <c r="C14" s="6" t="s">
        <v>124</v>
      </c>
      <c r="D14" s="27">
        <f>'Volume Forecast'!F12</f>
        <v>0</v>
      </c>
      <c r="E14" s="43" t="str">
        <f>'Volume Forecast'!D12</f>
        <v>Ea</v>
      </c>
      <c r="F14" s="72">
        <f>'Volume Forecast'!E12</f>
        <v>0</v>
      </c>
      <c r="G14" s="6" t="s">
        <v>40</v>
      </c>
      <c r="H14" s="6">
        <f>VLOOKUP($G14,'Pull Path Codes'!$A$7:$G$10,2,FALSE)</f>
        <v>1</v>
      </c>
      <c r="I14" s="66">
        <f>VLOOKUP($G14,'Pull Path Codes'!$A$7:$G$10,3,FALSE)</f>
        <v>0.05</v>
      </c>
      <c r="J14">
        <f t="shared" si="0"/>
        <v>0</v>
      </c>
      <c r="K14" s="5">
        <f t="shared" si="1"/>
        <v>0</v>
      </c>
      <c r="L14" s="6">
        <f>VLOOKUP($G14,'Pull Path Codes'!$A$7:$G$10,4,FALSE)</f>
        <v>5</v>
      </c>
      <c r="M14" s="65">
        <f>VLOOKUP($G14,'Pull Path Codes'!$A$7:$G$10,5,FALSE)</f>
        <v>0.05</v>
      </c>
      <c r="N14">
        <f t="shared" si="2"/>
        <v>0</v>
      </c>
      <c r="O14" s="5">
        <f t="shared" si="3"/>
        <v>0</v>
      </c>
      <c r="P14">
        <f>VLOOKUP($G14,'Pull Path Codes'!$A$7:$G$10,6,FALSE)</f>
        <v>0</v>
      </c>
      <c r="Q14" s="6">
        <f>VLOOKUP($G14,'Pull Path Codes'!$A$7:$G$10,7,FALSE)</f>
        <v>0</v>
      </c>
      <c r="R14">
        <f t="shared" si="4"/>
        <v>0</v>
      </c>
      <c r="S14" s="5">
        <f t="shared" si="5"/>
        <v>0</v>
      </c>
      <c r="T14" s="87">
        <f t="shared" si="6"/>
        <v>0</v>
      </c>
      <c r="V14" s="56" t="s">
        <v>134</v>
      </c>
    </row>
    <row r="15" spans="1:22" ht="12.75">
      <c r="A15" s="38">
        <f>'Volume Forecast'!B13</f>
        <v>0</v>
      </c>
      <c r="B15" s="1">
        <f>'Volume Forecast'!C13</f>
        <v>0</v>
      </c>
      <c r="C15" s="6" t="s">
        <v>124</v>
      </c>
      <c r="D15" s="27">
        <f>'Volume Forecast'!F13</f>
        <v>0</v>
      </c>
      <c r="E15" s="43" t="str">
        <f>'Volume Forecast'!D13</f>
        <v>Ea</v>
      </c>
      <c r="F15" s="72">
        <f>'Volume Forecast'!E13</f>
        <v>0</v>
      </c>
      <c r="G15" s="6" t="s">
        <v>40</v>
      </c>
      <c r="H15" s="6">
        <f>VLOOKUP($G15,'Pull Path Codes'!$A$7:$G$10,2,FALSE)</f>
        <v>1</v>
      </c>
      <c r="I15" s="66">
        <f>VLOOKUP($G15,'Pull Path Codes'!$A$7:$G$10,3,FALSE)</f>
        <v>0.05</v>
      </c>
      <c r="J15">
        <f t="shared" si="0"/>
        <v>0</v>
      </c>
      <c r="K15" s="5">
        <f t="shared" si="1"/>
        <v>0</v>
      </c>
      <c r="L15" s="6">
        <f>VLOOKUP($G15,'Pull Path Codes'!$A$7:$G$10,4,FALSE)</f>
        <v>5</v>
      </c>
      <c r="M15" s="65">
        <f>VLOOKUP($G15,'Pull Path Codes'!$A$7:$G$10,5,FALSE)</f>
        <v>0.05</v>
      </c>
      <c r="N15">
        <f t="shared" si="2"/>
        <v>0</v>
      </c>
      <c r="O15" s="5">
        <f t="shared" si="3"/>
        <v>0</v>
      </c>
      <c r="P15">
        <f>VLOOKUP($G15,'Pull Path Codes'!$A$7:$G$10,6,FALSE)</f>
        <v>0</v>
      </c>
      <c r="Q15" s="6">
        <f>VLOOKUP($G15,'Pull Path Codes'!$A$7:$G$10,7,FALSE)</f>
        <v>0</v>
      </c>
      <c r="R15">
        <f t="shared" si="4"/>
        <v>0</v>
      </c>
      <c r="S15" s="5">
        <f t="shared" si="5"/>
        <v>0</v>
      </c>
      <c r="T15" s="87">
        <f t="shared" si="6"/>
        <v>0</v>
      </c>
      <c r="V15" s="56" t="s">
        <v>5</v>
      </c>
    </row>
    <row r="16" spans="1:22" ht="12.75">
      <c r="A16" s="38">
        <f>'Volume Forecast'!B14</f>
        <v>0</v>
      </c>
      <c r="B16" s="1">
        <f>'Volume Forecast'!C14</f>
        <v>0</v>
      </c>
      <c r="C16" s="6" t="s">
        <v>124</v>
      </c>
      <c r="D16" s="27">
        <f>'Volume Forecast'!F14</f>
        <v>0</v>
      </c>
      <c r="E16" s="43" t="str">
        <f>'Volume Forecast'!D14</f>
        <v>Ea</v>
      </c>
      <c r="F16" s="72">
        <f>'Volume Forecast'!E14</f>
        <v>0</v>
      </c>
      <c r="G16" s="6" t="s">
        <v>40</v>
      </c>
      <c r="H16" s="6">
        <f>VLOOKUP($G16,'Pull Path Codes'!$A$7:$G$10,2,FALSE)</f>
        <v>1</v>
      </c>
      <c r="I16" s="66">
        <f>VLOOKUP($G16,'Pull Path Codes'!$A$7:$G$10,3,FALSE)</f>
        <v>0.05</v>
      </c>
      <c r="J16">
        <f t="shared" si="0"/>
        <v>0</v>
      </c>
      <c r="K16" s="5">
        <f t="shared" si="1"/>
        <v>0</v>
      </c>
      <c r="L16" s="6">
        <f>VLOOKUP($G16,'Pull Path Codes'!$A$7:$G$10,4,FALSE)</f>
        <v>5</v>
      </c>
      <c r="M16" s="65">
        <f>VLOOKUP($G16,'Pull Path Codes'!$A$7:$G$10,5,FALSE)</f>
        <v>0.05</v>
      </c>
      <c r="N16">
        <f t="shared" si="2"/>
        <v>0</v>
      </c>
      <c r="O16" s="5">
        <f t="shared" si="3"/>
        <v>0</v>
      </c>
      <c r="P16">
        <f>VLOOKUP($G16,'Pull Path Codes'!$A$7:$G$10,6,FALSE)</f>
        <v>0</v>
      </c>
      <c r="Q16" s="6">
        <f>VLOOKUP($G16,'Pull Path Codes'!$A$7:$G$10,7,FALSE)</f>
        <v>0</v>
      </c>
      <c r="R16">
        <f t="shared" si="4"/>
        <v>0</v>
      </c>
      <c r="S16" s="5">
        <f t="shared" si="5"/>
        <v>0</v>
      </c>
      <c r="T16" s="87">
        <f t="shared" si="6"/>
        <v>0</v>
      </c>
      <c r="V16" s="56" t="s">
        <v>20</v>
      </c>
    </row>
    <row r="17" spans="1:22" ht="12.75">
      <c r="A17" s="38">
        <f>'Volume Forecast'!B15</f>
        <v>0</v>
      </c>
      <c r="B17" s="1">
        <f>'Volume Forecast'!C15</f>
        <v>0</v>
      </c>
      <c r="C17" s="6" t="s">
        <v>124</v>
      </c>
      <c r="D17" s="27">
        <f>'Volume Forecast'!F15</f>
        <v>0</v>
      </c>
      <c r="E17" s="43" t="str">
        <f>'Volume Forecast'!D15</f>
        <v>Ea</v>
      </c>
      <c r="F17" s="72">
        <f>'Volume Forecast'!E15</f>
        <v>0</v>
      </c>
      <c r="G17" s="6" t="s">
        <v>40</v>
      </c>
      <c r="H17" s="6">
        <f>VLOOKUP($G17,'Pull Path Codes'!$A$7:$G$10,2,FALSE)</f>
        <v>1</v>
      </c>
      <c r="I17" s="66">
        <f>VLOOKUP($G17,'Pull Path Codes'!$A$7:$G$10,3,FALSE)</f>
        <v>0.05</v>
      </c>
      <c r="J17">
        <f t="shared" si="0"/>
        <v>0</v>
      </c>
      <c r="K17" s="5">
        <f t="shared" si="1"/>
        <v>0</v>
      </c>
      <c r="L17" s="6">
        <f>VLOOKUP($G17,'Pull Path Codes'!$A$7:$G$10,4,FALSE)</f>
        <v>5</v>
      </c>
      <c r="M17" s="65">
        <f>VLOOKUP($G17,'Pull Path Codes'!$A$7:$G$10,5,FALSE)</f>
        <v>0.05</v>
      </c>
      <c r="N17">
        <f t="shared" si="2"/>
        <v>0</v>
      </c>
      <c r="O17" s="5">
        <f t="shared" si="3"/>
        <v>0</v>
      </c>
      <c r="P17">
        <f>VLOOKUP($G17,'Pull Path Codes'!$A$7:$G$10,6,FALSE)</f>
        <v>0</v>
      </c>
      <c r="Q17" s="6">
        <f>VLOOKUP($G17,'Pull Path Codes'!$A$7:$G$10,7,FALSE)</f>
        <v>0</v>
      </c>
      <c r="R17">
        <f t="shared" si="4"/>
        <v>0</v>
      </c>
      <c r="S17" s="5">
        <f t="shared" si="5"/>
        <v>0</v>
      </c>
      <c r="T17" s="87">
        <f t="shared" si="6"/>
        <v>0</v>
      </c>
      <c r="V17" s="56" t="s">
        <v>3</v>
      </c>
    </row>
    <row r="18" spans="1:22" ht="12.75">
      <c r="A18" s="38">
        <f>'Volume Forecast'!B16</f>
        <v>0</v>
      </c>
      <c r="B18" s="1">
        <f>'Volume Forecast'!C16</f>
        <v>0</v>
      </c>
      <c r="C18" s="6" t="s">
        <v>124</v>
      </c>
      <c r="D18" s="27">
        <f>'Volume Forecast'!F16</f>
        <v>0</v>
      </c>
      <c r="E18" s="43" t="str">
        <f>'Volume Forecast'!D16</f>
        <v>Ea</v>
      </c>
      <c r="F18" s="72">
        <f>'Volume Forecast'!E16</f>
        <v>0</v>
      </c>
      <c r="G18" s="6" t="s">
        <v>40</v>
      </c>
      <c r="H18" s="6">
        <f>VLOOKUP($G18,'Pull Path Codes'!$A$7:$G$10,2,FALSE)</f>
        <v>1</v>
      </c>
      <c r="I18" s="66">
        <f>VLOOKUP($G18,'Pull Path Codes'!$A$7:$G$10,3,FALSE)</f>
        <v>0.05</v>
      </c>
      <c r="J18">
        <f t="shared" si="0"/>
        <v>0</v>
      </c>
      <c r="K18" s="5">
        <f t="shared" si="1"/>
        <v>0</v>
      </c>
      <c r="L18" s="6">
        <f>VLOOKUP($G18,'Pull Path Codes'!$A$7:$G$10,4,FALSE)</f>
        <v>5</v>
      </c>
      <c r="M18" s="65">
        <f>VLOOKUP($G18,'Pull Path Codes'!$A$7:$G$10,5,FALSE)</f>
        <v>0.05</v>
      </c>
      <c r="N18">
        <f t="shared" si="2"/>
        <v>0</v>
      </c>
      <c r="O18" s="5">
        <f t="shared" si="3"/>
        <v>0</v>
      </c>
      <c r="P18">
        <f>VLOOKUP($G18,'Pull Path Codes'!$A$7:$G$10,6,FALSE)</f>
        <v>0</v>
      </c>
      <c r="Q18" s="6">
        <f>VLOOKUP($G18,'Pull Path Codes'!$A$7:$G$10,7,FALSE)</f>
        <v>0</v>
      </c>
      <c r="R18">
        <f t="shared" si="4"/>
        <v>0</v>
      </c>
      <c r="S18" s="5">
        <f t="shared" si="5"/>
        <v>0</v>
      </c>
      <c r="T18" s="87">
        <f t="shared" si="6"/>
        <v>0</v>
      </c>
      <c r="V18" s="56" t="s">
        <v>4</v>
      </c>
    </row>
    <row r="19" spans="1:22" ht="12.75">
      <c r="A19" s="38">
        <f>'Volume Forecast'!B17</f>
        <v>0</v>
      </c>
      <c r="B19" s="1">
        <f>'Volume Forecast'!C17</f>
        <v>0</v>
      </c>
      <c r="C19" s="6" t="s">
        <v>124</v>
      </c>
      <c r="D19" s="27">
        <f>'Volume Forecast'!F17</f>
        <v>0</v>
      </c>
      <c r="E19" s="43" t="str">
        <f>'Volume Forecast'!D17</f>
        <v>Ea</v>
      </c>
      <c r="F19" s="72">
        <f>'Volume Forecast'!E17</f>
        <v>0</v>
      </c>
      <c r="G19" s="6" t="s">
        <v>40</v>
      </c>
      <c r="H19" s="6">
        <f>VLOOKUP($G19,'Pull Path Codes'!$A$7:$G$10,2,FALSE)</f>
        <v>1</v>
      </c>
      <c r="I19" s="66">
        <f>VLOOKUP($G19,'Pull Path Codes'!$A$7:$G$10,3,FALSE)</f>
        <v>0.05</v>
      </c>
      <c r="J19">
        <f t="shared" si="0"/>
        <v>0</v>
      </c>
      <c r="K19" s="5">
        <f t="shared" si="1"/>
        <v>0</v>
      </c>
      <c r="L19" s="6">
        <f>VLOOKUP($G19,'Pull Path Codes'!$A$7:$G$10,4,FALSE)</f>
        <v>5</v>
      </c>
      <c r="M19" s="65">
        <f>VLOOKUP($G19,'Pull Path Codes'!$A$7:$G$10,5,FALSE)</f>
        <v>0.05</v>
      </c>
      <c r="N19">
        <f t="shared" si="2"/>
        <v>0</v>
      </c>
      <c r="O19" s="5">
        <f t="shared" si="3"/>
        <v>0</v>
      </c>
      <c r="P19">
        <f>VLOOKUP($G19,'Pull Path Codes'!$A$7:$G$10,6,FALSE)</f>
        <v>0</v>
      </c>
      <c r="Q19" s="6">
        <f>VLOOKUP($G19,'Pull Path Codes'!$A$7:$G$10,7,FALSE)</f>
        <v>0</v>
      </c>
      <c r="R19">
        <f t="shared" si="4"/>
        <v>0</v>
      </c>
      <c r="S19" s="5">
        <f t="shared" si="5"/>
        <v>0</v>
      </c>
      <c r="T19" s="87">
        <f t="shared" si="6"/>
        <v>0</v>
      </c>
      <c r="V19" s="56" t="s">
        <v>158</v>
      </c>
    </row>
    <row r="20" spans="1:22" ht="12.75">
      <c r="A20" s="38">
        <f>'Volume Forecast'!B18</f>
        <v>0</v>
      </c>
      <c r="B20" s="1">
        <f>'Volume Forecast'!C18</f>
        <v>0</v>
      </c>
      <c r="C20" s="6" t="s">
        <v>124</v>
      </c>
      <c r="D20" s="27">
        <f>'Volume Forecast'!F18</f>
        <v>0</v>
      </c>
      <c r="E20" s="43" t="str">
        <f>'Volume Forecast'!D18</f>
        <v>Ea</v>
      </c>
      <c r="F20" s="72">
        <f>'Volume Forecast'!E18</f>
        <v>0</v>
      </c>
      <c r="G20" s="6" t="s">
        <v>40</v>
      </c>
      <c r="H20" s="6">
        <f>VLOOKUP($G20,'Pull Path Codes'!$A$7:$G$10,2,FALSE)</f>
        <v>1</v>
      </c>
      <c r="I20" s="66">
        <f>VLOOKUP($G20,'Pull Path Codes'!$A$7:$G$10,3,FALSE)</f>
        <v>0.05</v>
      </c>
      <c r="J20">
        <f t="shared" si="0"/>
        <v>0</v>
      </c>
      <c r="K20" s="5">
        <f t="shared" si="1"/>
        <v>0</v>
      </c>
      <c r="L20" s="6">
        <f>VLOOKUP($G20,'Pull Path Codes'!$A$7:$G$10,4,FALSE)</f>
        <v>5</v>
      </c>
      <c r="M20" s="65">
        <f>VLOOKUP($G20,'Pull Path Codes'!$A$7:$G$10,5,FALSE)</f>
        <v>0.05</v>
      </c>
      <c r="N20">
        <f t="shared" si="2"/>
        <v>0</v>
      </c>
      <c r="O20" s="5">
        <f t="shared" si="3"/>
        <v>0</v>
      </c>
      <c r="P20">
        <f>VLOOKUP($G20,'Pull Path Codes'!$A$7:$G$10,6,FALSE)</f>
        <v>0</v>
      </c>
      <c r="Q20" s="6">
        <f>VLOOKUP($G20,'Pull Path Codes'!$A$7:$G$10,7,FALSE)</f>
        <v>0</v>
      </c>
      <c r="R20">
        <f t="shared" si="4"/>
        <v>0</v>
      </c>
      <c r="S20" s="5">
        <f t="shared" si="5"/>
        <v>0</v>
      </c>
      <c r="T20" s="87">
        <f t="shared" si="6"/>
        <v>0</v>
      </c>
      <c r="V20" s="56" t="s">
        <v>19</v>
      </c>
    </row>
    <row r="21" spans="1:22" ht="12.75">
      <c r="A21" s="38">
        <f>'Volume Forecast'!B19</f>
        <v>0</v>
      </c>
      <c r="B21" s="1">
        <f>'Volume Forecast'!C19</f>
        <v>0</v>
      </c>
      <c r="C21" s="6" t="s">
        <v>124</v>
      </c>
      <c r="D21" s="27">
        <f>'Volume Forecast'!F19</f>
        <v>0</v>
      </c>
      <c r="E21" s="43" t="str">
        <f>'Volume Forecast'!D19</f>
        <v>Ea</v>
      </c>
      <c r="F21" s="72">
        <f>'Volume Forecast'!E19</f>
        <v>0</v>
      </c>
      <c r="G21" s="6" t="s">
        <v>40</v>
      </c>
      <c r="H21" s="6">
        <f>VLOOKUP($G21,'Pull Path Codes'!$A$7:$G$10,2,FALSE)</f>
        <v>1</v>
      </c>
      <c r="I21" s="66">
        <f>VLOOKUP($G21,'Pull Path Codes'!$A$7:$G$10,3,FALSE)</f>
        <v>0.05</v>
      </c>
      <c r="J21">
        <f t="shared" si="0"/>
        <v>0</v>
      </c>
      <c r="K21" s="5">
        <f t="shared" si="1"/>
        <v>0</v>
      </c>
      <c r="L21" s="6">
        <f>VLOOKUP($G21,'Pull Path Codes'!$A$7:$G$10,4,FALSE)</f>
        <v>5</v>
      </c>
      <c r="M21" s="65">
        <f>VLOOKUP($G21,'Pull Path Codes'!$A$7:$G$10,5,FALSE)</f>
        <v>0.05</v>
      </c>
      <c r="N21">
        <f t="shared" si="2"/>
        <v>0</v>
      </c>
      <c r="O21" s="5">
        <f t="shared" si="3"/>
        <v>0</v>
      </c>
      <c r="P21">
        <f>VLOOKUP($G21,'Pull Path Codes'!$A$7:$G$10,6,FALSE)</f>
        <v>0</v>
      </c>
      <c r="Q21" s="6">
        <f>VLOOKUP($G21,'Pull Path Codes'!$A$7:$G$10,7,FALSE)</f>
        <v>0</v>
      </c>
      <c r="R21">
        <f t="shared" si="4"/>
        <v>0</v>
      </c>
      <c r="S21" s="5">
        <f t="shared" si="5"/>
        <v>0</v>
      </c>
      <c r="T21" s="87">
        <f t="shared" si="6"/>
        <v>0</v>
      </c>
      <c r="V21" s="56" t="s">
        <v>6</v>
      </c>
    </row>
    <row r="22" spans="1:22" ht="12.75">
      <c r="A22" s="38">
        <f>'Volume Forecast'!B20</f>
        <v>0</v>
      </c>
      <c r="B22" s="1">
        <f>'Volume Forecast'!C20</f>
        <v>0</v>
      </c>
      <c r="C22" s="6" t="s">
        <v>124</v>
      </c>
      <c r="D22" s="27">
        <f>'Volume Forecast'!F20</f>
        <v>0</v>
      </c>
      <c r="E22" s="43" t="str">
        <f>'Volume Forecast'!D20</f>
        <v>Ea</v>
      </c>
      <c r="F22" s="72">
        <f>'Volume Forecast'!E20</f>
        <v>0</v>
      </c>
      <c r="G22" s="6" t="s">
        <v>40</v>
      </c>
      <c r="H22" s="6">
        <f>VLOOKUP($G22,'Pull Path Codes'!$A$7:$G$10,2,FALSE)</f>
        <v>1</v>
      </c>
      <c r="I22" s="66">
        <f>VLOOKUP($G22,'Pull Path Codes'!$A$7:$G$10,3,FALSE)</f>
        <v>0.05</v>
      </c>
      <c r="J22">
        <f t="shared" si="0"/>
        <v>0</v>
      </c>
      <c r="K22" s="5">
        <f t="shared" si="1"/>
        <v>0</v>
      </c>
      <c r="L22" s="6">
        <f>VLOOKUP($G22,'Pull Path Codes'!$A$7:$G$10,4,FALSE)</f>
        <v>5</v>
      </c>
      <c r="M22" s="65">
        <f>VLOOKUP($G22,'Pull Path Codes'!$A$7:$G$10,5,FALSE)</f>
        <v>0.05</v>
      </c>
      <c r="N22">
        <f t="shared" si="2"/>
        <v>0</v>
      </c>
      <c r="O22" s="5">
        <f t="shared" si="3"/>
        <v>0</v>
      </c>
      <c r="P22">
        <f>VLOOKUP($G22,'Pull Path Codes'!$A$7:$G$10,6,FALSE)</f>
        <v>0</v>
      </c>
      <c r="Q22" s="6">
        <f>VLOOKUP($G22,'Pull Path Codes'!$A$7:$G$10,7,FALSE)</f>
        <v>0</v>
      </c>
      <c r="R22">
        <f t="shared" si="4"/>
        <v>0</v>
      </c>
      <c r="S22" s="5">
        <f t="shared" si="5"/>
        <v>0</v>
      </c>
      <c r="T22" s="87">
        <f t="shared" si="6"/>
        <v>0</v>
      </c>
      <c r="V22" s="56" t="s">
        <v>157</v>
      </c>
    </row>
    <row r="23" spans="1:22" ht="12.75">
      <c r="A23" s="38">
        <f>'Volume Forecast'!B21</f>
        <v>0</v>
      </c>
      <c r="B23" s="1">
        <f>'Volume Forecast'!C21</f>
        <v>0</v>
      </c>
      <c r="C23" s="6" t="s">
        <v>124</v>
      </c>
      <c r="D23" s="27">
        <f>'Volume Forecast'!F21</f>
        <v>0</v>
      </c>
      <c r="E23" s="43" t="str">
        <f>'Volume Forecast'!D21</f>
        <v>Ea</v>
      </c>
      <c r="F23" s="72">
        <f>'Volume Forecast'!E21</f>
        <v>0</v>
      </c>
      <c r="G23" s="6" t="s">
        <v>40</v>
      </c>
      <c r="H23" s="6">
        <f>VLOOKUP($G23,'Pull Path Codes'!$A$7:$G$10,2,FALSE)</f>
        <v>1</v>
      </c>
      <c r="I23" s="66">
        <f>VLOOKUP($G23,'Pull Path Codes'!$A$7:$G$10,3,FALSE)</f>
        <v>0.05</v>
      </c>
      <c r="J23">
        <f t="shared" si="0"/>
        <v>0</v>
      </c>
      <c r="K23" s="5">
        <f t="shared" si="1"/>
        <v>0</v>
      </c>
      <c r="L23" s="6">
        <f>VLOOKUP($G23,'Pull Path Codes'!$A$7:$G$10,4,FALSE)</f>
        <v>5</v>
      </c>
      <c r="M23" s="65">
        <f>VLOOKUP($G23,'Pull Path Codes'!$A$7:$G$10,5,FALSE)</f>
        <v>0.05</v>
      </c>
      <c r="N23">
        <f t="shared" si="2"/>
        <v>0</v>
      </c>
      <c r="O23" s="5">
        <f t="shared" si="3"/>
        <v>0</v>
      </c>
      <c r="P23">
        <f>VLOOKUP($G23,'Pull Path Codes'!$A$7:$G$10,6,FALSE)</f>
        <v>0</v>
      </c>
      <c r="Q23" s="6">
        <f>VLOOKUP($G23,'Pull Path Codes'!$A$7:$G$10,7,FALSE)</f>
        <v>0</v>
      </c>
      <c r="R23">
        <f t="shared" si="4"/>
        <v>0</v>
      </c>
      <c r="S23" s="5">
        <f t="shared" si="5"/>
        <v>0</v>
      </c>
      <c r="T23" s="87">
        <f t="shared" si="6"/>
        <v>0</v>
      </c>
      <c r="V23" s="56" t="s">
        <v>7</v>
      </c>
    </row>
    <row r="24" spans="1:22" ht="12.75">
      <c r="A24" s="38">
        <f>'Volume Forecast'!B22</f>
        <v>0</v>
      </c>
      <c r="B24" s="1">
        <f>'Volume Forecast'!C22</f>
        <v>0</v>
      </c>
      <c r="C24" s="6" t="s">
        <v>124</v>
      </c>
      <c r="D24" s="27">
        <f>'Volume Forecast'!F22</f>
        <v>0</v>
      </c>
      <c r="E24" s="43" t="str">
        <f>'Volume Forecast'!D22</f>
        <v>Ea</v>
      </c>
      <c r="F24" s="72">
        <f>'Volume Forecast'!E22</f>
        <v>0</v>
      </c>
      <c r="G24" s="6" t="s">
        <v>40</v>
      </c>
      <c r="H24" s="6">
        <f>VLOOKUP($G24,'Pull Path Codes'!$A$7:$G$10,2,FALSE)</f>
        <v>1</v>
      </c>
      <c r="I24" s="66">
        <f>VLOOKUP($G24,'Pull Path Codes'!$A$7:$G$10,3,FALSE)</f>
        <v>0.05</v>
      </c>
      <c r="J24">
        <f t="shared" si="0"/>
        <v>0</v>
      </c>
      <c r="K24" s="5">
        <f t="shared" si="1"/>
        <v>0</v>
      </c>
      <c r="L24" s="6">
        <f>VLOOKUP($G24,'Pull Path Codes'!$A$7:$G$10,4,FALSE)</f>
        <v>5</v>
      </c>
      <c r="M24" s="65">
        <f>VLOOKUP($G24,'Pull Path Codes'!$A$7:$G$10,5,FALSE)</f>
        <v>0.05</v>
      </c>
      <c r="N24">
        <f t="shared" si="2"/>
        <v>0</v>
      </c>
      <c r="O24" s="5">
        <f t="shared" si="3"/>
        <v>0</v>
      </c>
      <c r="P24">
        <f>VLOOKUP($G24,'Pull Path Codes'!$A$7:$G$10,6,FALSE)</f>
        <v>0</v>
      </c>
      <c r="Q24" s="6">
        <f>VLOOKUP($G24,'Pull Path Codes'!$A$7:$G$10,7,FALSE)</f>
        <v>0</v>
      </c>
      <c r="R24">
        <f t="shared" si="4"/>
        <v>0</v>
      </c>
      <c r="S24" s="5">
        <f t="shared" si="5"/>
        <v>0</v>
      </c>
      <c r="T24" s="87">
        <f t="shared" si="6"/>
        <v>0</v>
      </c>
      <c r="V24" s="56" t="s">
        <v>21</v>
      </c>
    </row>
    <row r="25" spans="1:22" ht="12.75">
      <c r="A25" s="38">
        <f>'Volume Forecast'!B23</f>
        <v>0</v>
      </c>
      <c r="B25" s="1">
        <f>'Volume Forecast'!C23</f>
        <v>0</v>
      </c>
      <c r="C25" s="6" t="s">
        <v>124</v>
      </c>
      <c r="D25" s="27">
        <f>'Volume Forecast'!F23</f>
        <v>0</v>
      </c>
      <c r="E25" s="43" t="str">
        <f>'Volume Forecast'!D23</f>
        <v>Ea</v>
      </c>
      <c r="F25" s="72">
        <f>'Volume Forecast'!E23</f>
        <v>0</v>
      </c>
      <c r="G25" s="6" t="s">
        <v>40</v>
      </c>
      <c r="H25" s="6">
        <f>VLOOKUP($G25,'Pull Path Codes'!$A$7:$G$10,2,FALSE)</f>
        <v>1</v>
      </c>
      <c r="I25" s="66">
        <f>VLOOKUP($G25,'Pull Path Codes'!$A$7:$G$10,3,FALSE)</f>
        <v>0.05</v>
      </c>
      <c r="J25">
        <f t="shared" si="0"/>
        <v>0</v>
      </c>
      <c r="K25" s="5">
        <f t="shared" si="1"/>
        <v>0</v>
      </c>
      <c r="L25" s="6">
        <f>VLOOKUP($G25,'Pull Path Codes'!$A$7:$G$10,4,FALSE)</f>
        <v>5</v>
      </c>
      <c r="M25" s="65">
        <f>VLOOKUP($G25,'Pull Path Codes'!$A$7:$G$10,5,FALSE)</f>
        <v>0.05</v>
      </c>
      <c r="N25">
        <f t="shared" si="2"/>
        <v>0</v>
      </c>
      <c r="O25" s="5">
        <f t="shared" si="3"/>
        <v>0</v>
      </c>
      <c r="P25">
        <f>VLOOKUP($G25,'Pull Path Codes'!$A$7:$G$10,6,FALSE)</f>
        <v>0</v>
      </c>
      <c r="Q25" s="6">
        <f>VLOOKUP($G25,'Pull Path Codes'!$A$7:$G$10,7,FALSE)</f>
        <v>0</v>
      </c>
      <c r="R25">
        <f t="shared" si="4"/>
        <v>0</v>
      </c>
      <c r="S25" s="5">
        <f t="shared" si="5"/>
        <v>0</v>
      </c>
      <c r="T25" s="87">
        <f t="shared" si="6"/>
        <v>0</v>
      </c>
      <c r="V25" s="56" t="s">
        <v>8</v>
      </c>
    </row>
    <row r="26" spans="1:22" ht="12.75">
      <c r="A26" s="38">
        <f>'Volume Forecast'!B24</f>
        <v>0</v>
      </c>
      <c r="B26" s="1">
        <f>'Volume Forecast'!C24</f>
        <v>0</v>
      </c>
      <c r="C26" s="6" t="s">
        <v>124</v>
      </c>
      <c r="D26" s="27">
        <f>'Volume Forecast'!F24</f>
        <v>0</v>
      </c>
      <c r="E26" s="43" t="str">
        <f>'Volume Forecast'!D24</f>
        <v>Ea</v>
      </c>
      <c r="F26" s="72">
        <f>'Volume Forecast'!E24</f>
        <v>0</v>
      </c>
      <c r="G26" s="6" t="s">
        <v>40</v>
      </c>
      <c r="H26" s="6">
        <f>VLOOKUP($G26,'Pull Path Codes'!$A$7:$G$10,2,FALSE)</f>
        <v>1</v>
      </c>
      <c r="I26" s="66">
        <f>VLOOKUP($G26,'Pull Path Codes'!$A$7:$G$10,3,FALSE)</f>
        <v>0.05</v>
      </c>
      <c r="J26">
        <f t="shared" si="0"/>
        <v>0</v>
      </c>
      <c r="K26" s="5">
        <f t="shared" si="1"/>
        <v>0</v>
      </c>
      <c r="L26" s="6">
        <f>VLOOKUP($G26,'Pull Path Codes'!$A$7:$G$10,4,FALSE)</f>
        <v>5</v>
      </c>
      <c r="M26" s="65">
        <f>VLOOKUP($G26,'Pull Path Codes'!$A$7:$G$10,5,FALSE)</f>
        <v>0.05</v>
      </c>
      <c r="N26">
        <f t="shared" si="2"/>
        <v>0</v>
      </c>
      <c r="O26" s="5">
        <f t="shared" si="3"/>
        <v>0</v>
      </c>
      <c r="P26">
        <f>VLOOKUP($G26,'Pull Path Codes'!$A$7:$G$10,6,FALSE)</f>
        <v>0</v>
      </c>
      <c r="Q26" s="6">
        <f>VLOOKUP($G26,'Pull Path Codes'!$A$7:$G$10,7,FALSE)</f>
        <v>0</v>
      </c>
      <c r="R26">
        <f t="shared" si="4"/>
        <v>0</v>
      </c>
      <c r="S26" s="5">
        <f t="shared" si="5"/>
        <v>0</v>
      </c>
      <c r="T26" s="87">
        <f t="shared" si="6"/>
        <v>0</v>
      </c>
      <c r="V26" s="56" t="s">
        <v>9</v>
      </c>
    </row>
    <row r="27" spans="1:22" ht="12.75">
      <c r="A27" s="38">
        <f>'Volume Forecast'!B25</f>
        <v>0</v>
      </c>
      <c r="B27" s="1">
        <f>'Volume Forecast'!C25</f>
        <v>0</v>
      </c>
      <c r="C27" s="6" t="s">
        <v>124</v>
      </c>
      <c r="D27" s="27">
        <f>'Volume Forecast'!F25</f>
        <v>0</v>
      </c>
      <c r="E27" s="43" t="str">
        <f>'Volume Forecast'!D25</f>
        <v>Ea</v>
      </c>
      <c r="F27" s="72">
        <f>'Volume Forecast'!E25</f>
        <v>0</v>
      </c>
      <c r="G27" s="6" t="s">
        <v>40</v>
      </c>
      <c r="H27" s="6">
        <f>VLOOKUP($G27,'Pull Path Codes'!$A$7:$G$10,2,FALSE)</f>
        <v>1</v>
      </c>
      <c r="I27" s="66">
        <f>VLOOKUP($G27,'Pull Path Codes'!$A$7:$G$10,3,FALSE)</f>
        <v>0.05</v>
      </c>
      <c r="J27">
        <f t="shared" si="0"/>
        <v>0</v>
      </c>
      <c r="K27" s="5">
        <f t="shared" si="1"/>
        <v>0</v>
      </c>
      <c r="L27" s="6">
        <f>VLOOKUP($G27,'Pull Path Codes'!$A$7:$G$10,4,FALSE)</f>
        <v>5</v>
      </c>
      <c r="M27" s="65">
        <f>VLOOKUP($G27,'Pull Path Codes'!$A$7:$G$10,5,FALSE)</f>
        <v>0.05</v>
      </c>
      <c r="N27">
        <f t="shared" si="2"/>
        <v>0</v>
      </c>
      <c r="O27" s="5">
        <f t="shared" si="3"/>
        <v>0</v>
      </c>
      <c r="P27">
        <f>VLOOKUP($G27,'Pull Path Codes'!$A$7:$G$10,6,FALSE)</f>
        <v>0</v>
      </c>
      <c r="Q27" s="6">
        <f>VLOOKUP($G27,'Pull Path Codes'!$A$7:$G$10,7,FALSE)</f>
        <v>0</v>
      </c>
      <c r="R27">
        <f t="shared" si="4"/>
        <v>0</v>
      </c>
      <c r="S27" s="5">
        <f t="shared" si="5"/>
        <v>0</v>
      </c>
      <c r="T27" s="87">
        <f t="shared" si="6"/>
        <v>0</v>
      </c>
      <c r="V27" s="56" t="s">
        <v>28</v>
      </c>
    </row>
    <row r="28" spans="1:20" ht="12.75">
      <c r="A28" s="38">
        <f>'Volume Forecast'!B26</f>
        <v>0</v>
      </c>
      <c r="B28" s="1">
        <f>'Volume Forecast'!C26</f>
        <v>0</v>
      </c>
      <c r="C28" s="6" t="s">
        <v>124</v>
      </c>
      <c r="D28" s="27">
        <f>'Volume Forecast'!F26</f>
        <v>0</v>
      </c>
      <c r="E28" s="43" t="str">
        <f>'Volume Forecast'!D26</f>
        <v>Ea</v>
      </c>
      <c r="F28" s="72">
        <f>'Volume Forecast'!E26</f>
        <v>0</v>
      </c>
      <c r="G28" s="6" t="s">
        <v>40</v>
      </c>
      <c r="H28" s="6">
        <f>VLOOKUP($G28,'Pull Path Codes'!$A$7:$G$10,2,FALSE)</f>
        <v>1</v>
      </c>
      <c r="I28" s="66">
        <f>VLOOKUP($G28,'Pull Path Codes'!$A$7:$G$10,3,FALSE)</f>
        <v>0.05</v>
      </c>
      <c r="J28">
        <f t="shared" si="0"/>
        <v>0</v>
      </c>
      <c r="K28" s="5">
        <f t="shared" si="1"/>
        <v>0</v>
      </c>
      <c r="L28" s="6">
        <f>VLOOKUP($G28,'Pull Path Codes'!$A$7:$G$10,4,FALSE)</f>
        <v>5</v>
      </c>
      <c r="M28" s="65">
        <f>VLOOKUP($G28,'Pull Path Codes'!$A$7:$G$10,5,FALSE)</f>
        <v>0.05</v>
      </c>
      <c r="N28">
        <f t="shared" si="2"/>
        <v>0</v>
      </c>
      <c r="O28" s="5">
        <f t="shared" si="3"/>
        <v>0</v>
      </c>
      <c r="P28">
        <f>VLOOKUP($G28,'Pull Path Codes'!$A$7:$G$10,6,FALSE)</f>
        <v>0</v>
      </c>
      <c r="Q28" s="6">
        <f>VLOOKUP($G28,'Pull Path Codes'!$A$7:$G$10,7,FALSE)</f>
        <v>0</v>
      </c>
      <c r="R28">
        <f t="shared" si="4"/>
        <v>0</v>
      </c>
      <c r="S28" s="5">
        <f t="shared" si="5"/>
        <v>0</v>
      </c>
      <c r="T28" s="87">
        <f t="shared" si="6"/>
        <v>0</v>
      </c>
    </row>
    <row r="29" spans="1:20" ht="12.75">
      <c r="A29" s="38">
        <f>'Volume Forecast'!B27</f>
        <v>0</v>
      </c>
      <c r="B29" s="1">
        <f>'Volume Forecast'!C27</f>
        <v>0</v>
      </c>
      <c r="C29" s="6" t="s">
        <v>124</v>
      </c>
      <c r="D29" s="27">
        <f>'Volume Forecast'!F27</f>
        <v>0</v>
      </c>
      <c r="E29" s="43" t="str">
        <f>'Volume Forecast'!D27</f>
        <v>Ea</v>
      </c>
      <c r="F29" s="72">
        <f>'Volume Forecast'!E27</f>
        <v>0</v>
      </c>
      <c r="G29" s="6" t="s">
        <v>40</v>
      </c>
      <c r="H29" s="6">
        <f>VLOOKUP($G29,'Pull Path Codes'!$A$7:$G$10,2,FALSE)</f>
        <v>1</v>
      </c>
      <c r="I29" s="66">
        <f>VLOOKUP($G29,'Pull Path Codes'!$A$7:$G$10,3,FALSE)</f>
        <v>0.05</v>
      </c>
      <c r="J29">
        <f t="shared" si="0"/>
        <v>0</v>
      </c>
      <c r="K29" s="5">
        <f t="shared" si="1"/>
        <v>0</v>
      </c>
      <c r="L29" s="6">
        <f>VLOOKUP($G29,'Pull Path Codes'!$A$7:$G$10,4,FALSE)</f>
        <v>5</v>
      </c>
      <c r="M29" s="65">
        <f>VLOOKUP($G29,'Pull Path Codes'!$A$7:$G$10,5,FALSE)</f>
        <v>0.05</v>
      </c>
      <c r="N29">
        <f t="shared" si="2"/>
        <v>0</v>
      </c>
      <c r="O29" s="5">
        <f t="shared" si="3"/>
        <v>0</v>
      </c>
      <c r="P29">
        <f>VLOOKUP($G29,'Pull Path Codes'!$A$7:$G$10,6,FALSE)</f>
        <v>0</v>
      </c>
      <c r="Q29" s="6">
        <f>VLOOKUP($G29,'Pull Path Codes'!$A$7:$G$10,7,FALSE)</f>
        <v>0</v>
      </c>
      <c r="R29">
        <f t="shared" si="4"/>
        <v>0</v>
      </c>
      <c r="S29" s="5">
        <f t="shared" si="5"/>
        <v>0</v>
      </c>
      <c r="T29" s="87">
        <f t="shared" si="6"/>
        <v>0</v>
      </c>
    </row>
    <row r="30" spans="1:20" ht="12.75">
      <c r="A30" s="38">
        <f>'Volume Forecast'!B28</f>
        <v>0</v>
      </c>
      <c r="B30" s="1">
        <f>'Volume Forecast'!C28</f>
        <v>0</v>
      </c>
      <c r="C30" s="6" t="s">
        <v>124</v>
      </c>
      <c r="D30" s="27">
        <f>'Volume Forecast'!F28</f>
        <v>0</v>
      </c>
      <c r="E30" s="43" t="str">
        <f>'Volume Forecast'!D28</f>
        <v>Ea</v>
      </c>
      <c r="F30" s="72">
        <f>'Volume Forecast'!E28</f>
        <v>0</v>
      </c>
      <c r="G30" s="6" t="s">
        <v>40</v>
      </c>
      <c r="H30" s="6">
        <f>VLOOKUP($G30,'Pull Path Codes'!$A$7:$G$10,2,FALSE)</f>
        <v>1</v>
      </c>
      <c r="I30" s="66">
        <f>VLOOKUP($G30,'Pull Path Codes'!$A$7:$G$10,3,FALSE)</f>
        <v>0.05</v>
      </c>
      <c r="J30">
        <f t="shared" si="0"/>
        <v>0</v>
      </c>
      <c r="K30" s="5">
        <f t="shared" si="1"/>
        <v>0</v>
      </c>
      <c r="L30" s="6">
        <f>VLOOKUP($G30,'Pull Path Codes'!$A$7:$G$10,4,FALSE)</f>
        <v>5</v>
      </c>
      <c r="M30" s="65">
        <f>VLOOKUP($G30,'Pull Path Codes'!$A$7:$G$10,5,FALSE)</f>
        <v>0.05</v>
      </c>
      <c r="N30">
        <f t="shared" si="2"/>
        <v>0</v>
      </c>
      <c r="O30" s="5">
        <f t="shared" si="3"/>
        <v>0</v>
      </c>
      <c r="P30">
        <f>VLOOKUP($G30,'Pull Path Codes'!$A$7:$G$10,6,FALSE)</f>
        <v>0</v>
      </c>
      <c r="Q30" s="6">
        <f>VLOOKUP($G30,'Pull Path Codes'!$A$7:$G$10,7,FALSE)</f>
        <v>0</v>
      </c>
      <c r="R30">
        <f t="shared" si="4"/>
        <v>0</v>
      </c>
      <c r="S30" s="5">
        <f t="shared" si="5"/>
        <v>0</v>
      </c>
      <c r="T30" s="87">
        <f t="shared" si="6"/>
        <v>0</v>
      </c>
    </row>
    <row r="31" spans="1:20" ht="12.75">
      <c r="A31" s="38">
        <f>'Volume Forecast'!B29</f>
        <v>0</v>
      </c>
      <c r="B31" s="1">
        <f>'Volume Forecast'!C29</f>
        <v>0</v>
      </c>
      <c r="C31" s="6" t="s">
        <v>124</v>
      </c>
      <c r="D31" s="27">
        <f>'Volume Forecast'!F29</f>
        <v>0</v>
      </c>
      <c r="E31" s="43" t="str">
        <f>'Volume Forecast'!D29</f>
        <v>Ea</v>
      </c>
      <c r="F31" s="72">
        <f>'Volume Forecast'!E29</f>
        <v>0</v>
      </c>
      <c r="G31" s="6" t="s">
        <v>40</v>
      </c>
      <c r="H31" s="6">
        <f>VLOOKUP($G31,'Pull Path Codes'!$A$7:$G$10,2,FALSE)</f>
        <v>1</v>
      </c>
      <c r="I31" s="66">
        <f>VLOOKUP($G31,'Pull Path Codes'!$A$7:$G$10,3,FALSE)</f>
        <v>0.05</v>
      </c>
      <c r="J31">
        <f t="shared" si="0"/>
        <v>0</v>
      </c>
      <c r="K31" s="5">
        <f t="shared" si="1"/>
        <v>0</v>
      </c>
      <c r="L31" s="6">
        <f>VLOOKUP($G31,'Pull Path Codes'!$A$7:$G$10,4,FALSE)</f>
        <v>5</v>
      </c>
      <c r="M31" s="65">
        <f>VLOOKUP($G31,'Pull Path Codes'!$A$7:$G$10,5,FALSE)</f>
        <v>0.05</v>
      </c>
      <c r="N31">
        <f t="shared" si="2"/>
        <v>0</v>
      </c>
      <c r="O31" s="5">
        <f t="shared" si="3"/>
        <v>0</v>
      </c>
      <c r="P31">
        <f>VLOOKUP($G31,'Pull Path Codes'!$A$7:$G$10,6,FALSE)</f>
        <v>0</v>
      </c>
      <c r="Q31" s="6">
        <f>VLOOKUP($G31,'Pull Path Codes'!$A$7:$G$10,7,FALSE)</f>
        <v>0</v>
      </c>
      <c r="R31">
        <f t="shared" si="4"/>
        <v>0</v>
      </c>
      <c r="S31" s="5">
        <f t="shared" si="5"/>
        <v>0</v>
      </c>
      <c r="T31" s="87">
        <f t="shared" si="6"/>
        <v>0</v>
      </c>
    </row>
    <row r="32" spans="1:20" ht="12.75">
      <c r="A32" s="38">
        <f>'Volume Forecast'!B30</f>
        <v>0</v>
      </c>
      <c r="B32" s="1">
        <f>'Volume Forecast'!C30</f>
        <v>0</v>
      </c>
      <c r="C32" s="6" t="s">
        <v>124</v>
      </c>
      <c r="D32" s="27">
        <f>'Volume Forecast'!F30</f>
        <v>0</v>
      </c>
      <c r="E32" s="43" t="str">
        <f>'Volume Forecast'!D30</f>
        <v>Ea</v>
      </c>
      <c r="F32" s="72">
        <f>'Volume Forecast'!E30</f>
        <v>0</v>
      </c>
      <c r="G32" s="6" t="s">
        <v>40</v>
      </c>
      <c r="H32" s="6">
        <f>VLOOKUP($G32,'Pull Path Codes'!$A$7:$G$10,2,FALSE)</f>
        <v>1</v>
      </c>
      <c r="I32" s="66">
        <f>VLOOKUP($G32,'Pull Path Codes'!$A$7:$G$10,3,FALSE)</f>
        <v>0.05</v>
      </c>
      <c r="J32">
        <f aca="true" t="shared" si="7" ref="J32:J95">ROUNDUP(K32,0)</f>
        <v>0</v>
      </c>
      <c r="K32" s="5">
        <f t="shared" si="1"/>
        <v>0</v>
      </c>
      <c r="L32" s="6">
        <f>VLOOKUP($G32,'Pull Path Codes'!$A$7:$G$10,4,FALSE)</f>
        <v>5</v>
      </c>
      <c r="M32" s="65">
        <f>VLOOKUP($G32,'Pull Path Codes'!$A$7:$G$10,5,FALSE)</f>
        <v>0.05</v>
      </c>
      <c r="N32">
        <f aca="true" t="shared" si="8" ref="N32:N95">ROUNDUP(O32,0)</f>
        <v>0</v>
      </c>
      <c r="O32" s="5">
        <f t="shared" si="3"/>
        <v>0</v>
      </c>
      <c r="P32">
        <f>VLOOKUP($G32,'Pull Path Codes'!$A$7:$G$10,6,FALSE)</f>
        <v>0</v>
      </c>
      <c r="Q32" s="6">
        <f>VLOOKUP($G32,'Pull Path Codes'!$A$7:$G$10,7,FALSE)</f>
        <v>0</v>
      </c>
      <c r="R32">
        <f aca="true" t="shared" si="9" ref="R32:R95">ROUNDUP(S32,0)</f>
        <v>0</v>
      </c>
      <c r="S32" s="5">
        <f t="shared" si="5"/>
        <v>0</v>
      </c>
      <c r="T32" s="87">
        <f t="shared" si="6"/>
        <v>0</v>
      </c>
    </row>
    <row r="33" spans="1:20" ht="12.75">
      <c r="A33" s="38">
        <f>'Volume Forecast'!B31</f>
        <v>0</v>
      </c>
      <c r="B33" s="1">
        <f>'Volume Forecast'!C31</f>
        <v>0</v>
      </c>
      <c r="C33" s="6" t="s">
        <v>124</v>
      </c>
      <c r="D33" s="27">
        <f>'Volume Forecast'!F31</f>
        <v>0</v>
      </c>
      <c r="E33" s="43" t="str">
        <f>'Volume Forecast'!D31</f>
        <v>Ea</v>
      </c>
      <c r="F33" s="72">
        <f>'Volume Forecast'!E31</f>
        <v>0</v>
      </c>
      <c r="G33" s="6" t="s">
        <v>40</v>
      </c>
      <c r="H33" s="6">
        <f>VLOOKUP($G33,'Pull Path Codes'!$A$7:$G$10,2,FALSE)</f>
        <v>1</v>
      </c>
      <c r="I33" s="66">
        <f>VLOOKUP($G33,'Pull Path Codes'!$A$7:$G$10,3,FALSE)</f>
        <v>0.05</v>
      </c>
      <c r="J33">
        <f t="shared" si="7"/>
        <v>0</v>
      </c>
      <c r="K33" s="5">
        <f t="shared" si="1"/>
        <v>0</v>
      </c>
      <c r="L33" s="6">
        <f>VLOOKUP($G33,'Pull Path Codes'!$A$7:$G$10,4,FALSE)</f>
        <v>5</v>
      </c>
      <c r="M33" s="65">
        <f>VLOOKUP($G33,'Pull Path Codes'!$A$7:$G$10,5,FALSE)</f>
        <v>0.05</v>
      </c>
      <c r="N33">
        <f t="shared" si="8"/>
        <v>0</v>
      </c>
      <c r="O33" s="5">
        <f t="shared" si="3"/>
        <v>0</v>
      </c>
      <c r="P33">
        <f>VLOOKUP($G33,'Pull Path Codes'!$A$7:$G$10,6,FALSE)</f>
        <v>0</v>
      </c>
      <c r="Q33" s="6">
        <f>VLOOKUP($G33,'Pull Path Codes'!$A$7:$G$10,7,FALSE)</f>
        <v>0</v>
      </c>
      <c r="R33">
        <f t="shared" si="9"/>
        <v>0</v>
      </c>
      <c r="S33" s="5">
        <f t="shared" si="5"/>
        <v>0</v>
      </c>
      <c r="T33" s="87">
        <f t="shared" si="6"/>
        <v>0</v>
      </c>
    </row>
    <row r="34" spans="1:20" ht="12.75">
      <c r="A34" s="38">
        <f>'Volume Forecast'!B32</f>
        <v>0</v>
      </c>
      <c r="B34" s="1">
        <f>'Volume Forecast'!C32</f>
        <v>0</v>
      </c>
      <c r="C34" s="6" t="s">
        <v>124</v>
      </c>
      <c r="D34" s="27">
        <f>'Volume Forecast'!F32</f>
        <v>0</v>
      </c>
      <c r="E34" s="43" t="str">
        <f>'Volume Forecast'!D32</f>
        <v>Ea</v>
      </c>
      <c r="F34" s="72">
        <f>'Volume Forecast'!E32</f>
        <v>0</v>
      </c>
      <c r="G34" s="6" t="s">
        <v>40</v>
      </c>
      <c r="H34" s="6">
        <f>VLOOKUP($G34,'Pull Path Codes'!$A$7:$G$10,2,FALSE)</f>
        <v>1</v>
      </c>
      <c r="I34" s="66">
        <f>VLOOKUP($G34,'Pull Path Codes'!$A$7:$G$10,3,FALSE)</f>
        <v>0.05</v>
      </c>
      <c r="J34">
        <f t="shared" si="7"/>
        <v>0</v>
      </c>
      <c r="K34" s="5">
        <f t="shared" si="1"/>
        <v>0</v>
      </c>
      <c r="L34" s="6">
        <f>VLOOKUP($G34,'Pull Path Codes'!$A$7:$G$10,4,FALSE)</f>
        <v>5</v>
      </c>
      <c r="M34" s="65">
        <f>VLOOKUP($G34,'Pull Path Codes'!$A$7:$G$10,5,FALSE)</f>
        <v>0.05</v>
      </c>
      <c r="N34">
        <f t="shared" si="8"/>
        <v>0</v>
      </c>
      <c r="O34" s="5">
        <f t="shared" si="3"/>
        <v>0</v>
      </c>
      <c r="P34">
        <f>VLOOKUP($G34,'Pull Path Codes'!$A$7:$G$10,6,FALSE)</f>
        <v>0</v>
      </c>
      <c r="Q34" s="6">
        <f>VLOOKUP($G34,'Pull Path Codes'!$A$7:$G$10,7,FALSE)</f>
        <v>0</v>
      </c>
      <c r="R34">
        <f t="shared" si="9"/>
        <v>0</v>
      </c>
      <c r="S34" s="5">
        <f t="shared" si="5"/>
        <v>0</v>
      </c>
      <c r="T34" s="87">
        <f t="shared" si="6"/>
        <v>0</v>
      </c>
    </row>
    <row r="35" spans="1:20" ht="12.75">
      <c r="A35" s="38">
        <f>'Volume Forecast'!B33</f>
        <v>0</v>
      </c>
      <c r="B35" s="1">
        <f>'Volume Forecast'!C33</f>
        <v>0</v>
      </c>
      <c r="C35" s="6" t="s">
        <v>124</v>
      </c>
      <c r="D35" s="27">
        <f>'Volume Forecast'!F33</f>
        <v>0</v>
      </c>
      <c r="E35" s="43" t="str">
        <f>'Volume Forecast'!D33</f>
        <v>Ea</v>
      </c>
      <c r="F35" s="72">
        <f>'Volume Forecast'!E33</f>
        <v>0</v>
      </c>
      <c r="G35" s="6" t="s">
        <v>40</v>
      </c>
      <c r="H35" s="6">
        <f>VLOOKUP($G35,'Pull Path Codes'!$A$7:$G$10,2,FALSE)</f>
        <v>1</v>
      </c>
      <c r="I35" s="66">
        <f>VLOOKUP($G35,'Pull Path Codes'!$A$7:$G$10,3,FALSE)</f>
        <v>0.05</v>
      </c>
      <c r="J35">
        <f t="shared" si="7"/>
        <v>0</v>
      </c>
      <c r="K35" s="5">
        <f t="shared" si="1"/>
        <v>0</v>
      </c>
      <c r="L35" s="6">
        <f>VLOOKUP($G35,'Pull Path Codes'!$A$7:$G$10,4,FALSE)</f>
        <v>5</v>
      </c>
      <c r="M35" s="65">
        <f>VLOOKUP($G35,'Pull Path Codes'!$A$7:$G$10,5,FALSE)</f>
        <v>0.05</v>
      </c>
      <c r="N35">
        <f t="shared" si="8"/>
        <v>0</v>
      </c>
      <c r="O35" s="5">
        <f t="shared" si="3"/>
        <v>0</v>
      </c>
      <c r="P35">
        <f>VLOOKUP($G35,'Pull Path Codes'!$A$7:$G$10,6,FALSE)</f>
        <v>0</v>
      </c>
      <c r="Q35" s="6">
        <f>VLOOKUP($G35,'Pull Path Codes'!$A$7:$G$10,7,FALSE)</f>
        <v>0</v>
      </c>
      <c r="R35">
        <f t="shared" si="9"/>
        <v>0</v>
      </c>
      <c r="S35" s="5">
        <f t="shared" si="5"/>
        <v>0</v>
      </c>
      <c r="T35" s="87">
        <f t="shared" si="6"/>
        <v>0</v>
      </c>
    </row>
    <row r="36" spans="1:20" ht="12.75">
      <c r="A36" s="38">
        <f>'Volume Forecast'!B34</f>
        <v>0</v>
      </c>
      <c r="B36" s="1">
        <f>'Volume Forecast'!C34</f>
        <v>0</v>
      </c>
      <c r="C36" s="6" t="s">
        <v>124</v>
      </c>
      <c r="D36" s="27">
        <f>'Volume Forecast'!F34</f>
        <v>0</v>
      </c>
      <c r="E36" s="43" t="str">
        <f>'Volume Forecast'!D34</f>
        <v>Ea</v>
      </c>
      <c r="F36" s="72">
        <f>'Volume Forecast'!E34</f>
        <v>0</v>
      </c>
      <c r="G36" s="6" t="s">
        <v>40</v>
      </c>
      <c r="H36" s="6">
        <f>VLOOKUP($G36,'Pull Path Codes'!$A$7:$G$10,2,FALSE)</f>
        <v>1</v>
      </c>
      <c r="I36" s="66">
        <f>VLOOKUP($G36,'Pull Path Codes'!$A$7:$G$10,3,FALSE)</f>
        <v>0.05</v>
      </c>
      <c r="J36">
        <f t="shared" si="7"/>
        <v>0</v>
      </c>
      <c r="K36" s="5">
        <f t="shared" si="1"/>
        <v>0</v>
      </c>
      <c r="L36" s="6">
        <f>VLOOKUP($G36,'Pull Path Codes'!$A$7:$G$10,4,FALSE)</f>
        <v>5</v>
      </c>
      <c r="M36" s="65">
        <f>VLOOKUP($G36,'Pull Path Codes'!$A$7:$G$10,5,FALSE)</f>
        <v>0.05</v>
      </c>
      <c r="N36">
        <f t="shared" si="8"/>
        <v>0</v>
      </c>
      <c r="O36" s="5">
        <f t="shared" si="3"/>
        <v>0</v>
      </c>
      <c r="P36">
        <f>VLOOKUP($G36,'Pull Path Codes'!$A$7:$G$10,6,FALSE)</f>
        <v>0</v>
      </c>
      <c r="Q36" s="6">
        <f>VLOOKUP($G36,'Pull Path Codes'!$A$7:$G$10,7,FALSE)</f>
        <v>0</v>
      </c>
      <c r="R36">
        <f t="shared" si="9"/>
        <v>0</v>
      </c>
      <c r="S36" s="5">
        <f t="shared" si="5"/>
        <v>0</v>
      </c>
      <c r="T36" s="87">
        <f t="shared" si="6"/>
        <v>0</v>
      </c>
    </row>
    <row r="37" spans="1:20" ht="12.75">
      <c r="A37" s="38">
        <f>'Volume Forecast'!B35</f>
        <v>0</v>
      </c>
      <c r="B37" s="1">
        <f>'Volume Forecast'!C35</f>
        <v>0</v>
      </c>
      <c r="C37" s="6" t="s">
        <v>124</v>
      </c>
      <c r="D37" s="27">
        <f>'Volume Forecast'!F35</f>
        <v>0</v>
      </c>
      <c r="E37" s="43" t="str">
        <f>'Volume Forecast'!D35</f>
        <v>Ea</v>
      </c>
      <c r="F37" s="72">
        <f>'Volume Forecast'!E35</f>
        <v>0</v>
      </c>
      <c r="G37" s="6" t="s">
        <v>40</v>
      </c>
      <c r="H37" s="6">
        <f>VLOOKUP($G37,'Pull Path Codes'!$A$7:$G$10,2,FALSE)</f>
        <v>1</v>
      </c>
      <c r="I37" s="66">
        <f>VLOOKUP($G37,'Pull Path Codes'!$A$7:$G$10,3,FALSE)</f>
        <v>0.05</v>
      </c>
      <c r="J37">
        <f t="shared" si="7"/>
        <v>0</v>
      </c>
      <c r="K37" s="5">
        <f t="shared" si="1"/>
        <v>0</v>
      </c>
      <c r="L37" s="6">
        <f>VLOOKUP($G37,'Pull Path Codes'!$A$7:$G$10,4,FALSE)</f>
        <v>5</v>
      </c>
      <c r="M37" s="65">
        <f>VLOOKUP($G37,'Pull Path Codes'!$A$7:$G$10,5,FALSE)</f>
        <v>0.05</v>
      </c>
      <c r="N37">
        <f t="shared" si="8"/>
        <v>0</v>
      </c>
      <c r="O37" s="5">
        <f t="shared" si="3"/>
        <v>0</v>
      </c>
      <c r="P37">
        <f>VLOOKUP($G37,'Pull Path Codes'!$A$7:$G$10,6,FALSE)</f>
        <v>0</v>
      </c>
      <c r="Q37" s="6">
        <f>VLOOKUP($G37,'Pull Path Codes'!$A$7:$G$10,7,FALSE)</f>
        <v>0</v>
      </c>
      <c r="R37">
        <f t="shared" si="9"/>
        <v>0</v>
      </c>
      <c r="S37" s="5">
        <f t="shared" si="5"/>
        <v>0</v>
      </c>
      <c r="T37" s="87">
        <f t="shared" si="6"/>
        <v>0</v>
      </c>
    </row>
    <row r="38" spans="1:20" ht="12.75">
      <c r="A38" s="38">
        <f>'Volume Forecast'!B36</f>
        <v>0</v>
      </c>
      <c r="B38" s="1">
        <f>'Volume Forecast'!C36</f>
        <v>0</v>
      </c>
      <c r="C38" s="6" t="s">
        <v>124</v>
      </c>
      <c r="D38" s="27">
        <f>'Volume Forecast'!F36</f>
        <v>0</v>
      </c>
      <c r="E38" s="43" t="str">
        <f>'Volume Forecast'!D36</f>
        <v>Ea</v>
      </c>
      <c r="F38" s="72">
        <f>'Volume Forecast'!E36</f>
        <v>0</v>
      </c>
      <c r="G38" s="6" t="s">
        <v>40</v>
      </c>
      <c r="H38" s="6">
        <f>VLOOKUP($G38,'Pull Path Codes'!$A$7:$G$10,2,FALSE)</f>
        <v>1</v>
      </c>
      <c r="I38" s="66">
        <f>VLOOKUP($G38,'Pull Path Codes'!$A$7:$G$10,3,FALSE)</f>
        <v>0.05</v>
      </c>
      <c r="J38">
        <f t="shared" si="7"/>
        <v>0</v>
      </c>
      <c r="K38" s="5">
        <f t="shared" si="1"/>
        <v>0</v>
      </c>
      <c r="L38" s="6">
        <f>VLOOKUP($G38,'Pull Path Codes'!$A$7:$G$10,4,FALSE)</f>
        <v>5</v>
      </c>
      <c r="M38" s="65">
        <f>VLOOKUP($G38,'Pull Path Codes'!$A$7:$G$10,5,FALSE)</f>
        <v>0.05</v>
      </c>
      <c r="N38">
        <f t="shared" si="8"/>
        <v>0</v>
      </c>
      <c r="O38" s="5">
        <f t="shared" si="3"/>
        <v>0</v>
      </c>
      <c r="P38">
        <f>VLOOKUP($G38,'Pull Path Codes'!$A$7:$G$10,6,FALSE)</f>
        <v>0</v>
      </c>
      <c r="Q38" s="6">
        <f>VLOOKUP($G38,'Pull Path Codes'!$A$7:$G$10,7,FALSE)</f>
        <v>0</v>
      </c>
      <c r="R38">
        <f t="shared" si="9"/>
        <v>0</v>
      </c>
      <c r="S38" s="5">
        <f t="shared" si="5"/>
        <v>0</v>
      </c>
      <c r="T38" s="87">
        <f t="shared" si="6"/>
        <v>0</v>
      </c>
    </row>
    <row r="39" spans="1:20" ht="12.75">
      <c r="A39" s="38">
        <f>'Volume Forecast'!B37</f>
        <v>0</v>
      </c>
      <c r="B39" s="1">
        <f>'Volume Forecast'!C37</f>
        <v>0</v>
      </c>
      <c r="C39" s="6" t="s">
        <v>124</v>
      </c>
      <c r="D39" s="27">
        <f>'Volume Forecast'!F37</f>
        <v>0</v>
      </c>
      <c r="E39" s="43" t="str">
        <f>'Volume Forecast'!D37</f>
        <v>Ea</v>
      </c>
      <c r="F39" s="72">
        <f>'Volume Forecast'!E37</f>
        <v>0</v>
      </c>
      <c r="G39" s="6" t="s">
        <v>40</v>
      </c>
      <c r="H39" s="6">
        <f>VLOOKUP($G39,'Pull Path Codes'!$A$7:$G$10,2,FALSE)</f>
        <v>1</v>
      </c>
      <c r="I39" s="66">
        <f>VLOOKUP($G39,'Pull Path Codes'!$A$7:$G$10,3,FALSE)</f>
        <v>0.05</v>
      </c>
      <c r="J39">
        <f t="shared" si="7"/>
        <v>0</v>
      </c>
      <c r="K39" s="5">
        <f t="shared" si="1"/>
        <v>0</v>
      </c>
      <c r="L39" s="6">
        <f>VLOOKUP($G39,'Pull Path Codes'!$A$7:$G$10,4,FALSE)</f>
        <v>5</v>
      </c>
      <c r="M39" s="65">
        <f>VLOOKUP($G39,'Pull Path Codes'!$A$7:$G$10,5,FALSE)</f>
        <v>0.05</v>
      </c>
      <c r="N39">
        <f t="shared" si="8"/>
        <v>0</v>
      </c>
      <c r="O39" s="5">
        <f t="shared" si="3"/>
        <v>0</v>
      </c>
      <c r="P39">
        <f>VLOOKUP($G39,'Pull Path Codes'!$A$7:$G$10,6,FALSE)</f>
        <v>0</v>
      </c>
      <c r="Q39" s="6">
        <f>VLOOKUP($G39,'Pull Path Codes'!$A$7:$G$10,7,FALSE)</f>
        <v>0</v>
      </c>
      <c r="R39">
        <f t="shared" si="9"/>
        <v>0</v>
      </c>
      <c r="S39" s="5">
        <f t="shared" si="5"/>
        <v>0</v>
      </c>
      <c r="T39" s="87">
        <f t="shared" si="6"/>
        <v>0</v>
      </c>
    </row>
    <row r="40" spans="1:20" ht="12.75">
      <c r="A40" s="38">
        <f>'Volume Forecast'!B38</f>
        <v>0</v>
      </c>
      <c r="B40" s="1">
        <f>'Volume Forecast'!C38</f>
        <v>0</v>
      </c>
      <c r="C40" s="6" t="s">
        <v>124</v>
      </c>
      <c r="D40" s="27">
        <f>'Volume Forecast'!F38</f>
        <v>0</v>
      </c>
      <c r="E40" s="43" t="str">
        <f>'Volume Forecast'!D38</f>
        <v>Ea</v>
      </c>
      <c r="F40" s="72">
        <f>'Volume Forecast'!E38</f>
        <v>0</v>
      </c>
      <c r="G40" s="6" t="s">
        <v>40</v>
      </c>
      <c r="H40" s="6">
        <f>VLOOKUP($G40,'Pull Path Codes'!$A$7:$G$10,2,FALSE)</f>
        <v>1</v>
      </c>
      <c r="I40" s="66">
        <f>VLOOKUP($G40,'Pull Path Codes'!$A$7:$G$10,3,FALSE)</f>
        <v>0.05</v>
      </c>
      <c r="J40">
        <f t="shared" si="7"/>
        <v>0</v>
      </c>
      <c r="K40" s="5">
        <f t="shared" si="1"/>
        <v>0</v>
      </c>
      <c r="L40" s="6">
        <f>VLOOKUP($G40,'Pull Path Codes'!$A$7:$G$10,4,FALSE)</f>
        <v>5</v>
      </c>
      <c r="M40" s="65">
        <f>VLOOKUP($G40,'Pull Path Codes'!$A$7:$G$10,5,FALSE)</f>
        <v>0.05</v>
      </c>
      <c r="N40">
        <f t="shared" si="8"/>
        <v>0</v>
      </c>
      <c r="O40" s="5">
        <f t="shared" si="3"/>
        <v>0</v>
      </c>
      <c r="P40">
        <f>VLOOKUP($G40,'Pull Path Codes'!$A$7:$G$10,6,FALSE)</f>
        <v>0</v>
      </c>
      <c r="Q40" s="6">
        <f>VLOOKUP($G40,'Pull Path Codes'!$A$7:$G$10,7,FALSE)</f>
        <v>0</v>
      </c>
      <c r="R40">
        <f t="shared" si="9"/>
        <v>0</v>
      </c>
      <c r="S40" s="5">
        <f t="shared" si="5"/>
        <v>0</v>
      </c>
      <c r="T40" s="87">
        <f t="shared" si="6"/>
        <v>0</v>
      </c>
    </row>
    <row r="41" spans="1:20" ht="12.75">
      <c r="A41" s="38">
        <f>'Volume Forecast'!B39</f>
        <v>0</v>
      </c>
      <c r="B41" s="1">
        <f>'Volume Forecast'!C39</f>
        <v>0</v>
      </c>
      <c r="C41" s="6" t="s">
        <v>124</v>
      </c>
      <c r="D41" s="27">
        <f>'Volume Forecast'!F39</f>
        <v>0</v>
      </c>
      <c r="E41" s="43" t="str">
        <f>'Volume Forecast'!D39</f>
        <v>Ea</v>
      </c>
      <c r="F41" s="72">
        <f>'Volume Forecast'!E39</f>
        <v>0</v>
      </c>
      <c r="G41" s="6" t="s">
        <v>41</v>
      </c>
      <c r="H41" s="6">
        <f>VLOOKUP($G41,'Pull Path Codes'!$A$7:$G$10,2,FALSE)</f>
        <v>3</v>
      </c>
      <c r="I41" s="66">
        <f>VLOOKUP($G41,'Pull Path Codes'!$A$7:$G$10,3,FALSE)</f>
        <v>0.1</v>
      </c>
      <c r="J41">
        <f t="shared" si="7"/>
        <v>0</v>
      </c>
      <c r="K41" s="5">
        <f t="shared" si="1"/>
        <v>0</v>
      </c>
      <c r="L41" s="6">
        <f>VLOOKUP($G41,'Pull Path Codes'!$A$7:$G$10,4,FALSE)</f>
        <v>10</v>
      </c>
      <c r="M41" s="65">
        <f>VLOOKUP($G41,'Pull Path Codes'!$A$7:$G$10,5,FALSE)</f>
        <v>0.1</v>
      </c>
      <c r="N41">
        <f t="shared" si="8"/>
        <v>0</v>
      </c>
      <c r="O41" s="5">
        <f t="shared" si="3"/>
        <v>0</v>
      </c>
      <c r="P41">
        <f>VLOOKUP($G41,'Pull Path Codes'!$A$7:$G$10,6,FALSE)</f>
        <v>0</v>
      </c>
      <c r="Q41" s="6">
        <f>VLOOKUP($G41,'Pull Path Codes'!$A$7:$G$10,7,FALSE)</f>
        <v>0</v>
      </c>
      <c r="R41">
        <f t="shared" si="9"/>
        <v>0</v>
      </c>
      <c r="S41" s="5">
        <f t="shared" si="5"/>
        <v>0</v>
      </c>
      <c r="T41" s="87">
        <f t="shared" si="6"/>
        <v>0</v>
      </c>
    </row>
    <row r="42" spans="1:20" ht="12.75">
      <c r="A42" s="38">
        <f>'Volume Forecast'!B40</f>
        <v>0</v>
      </c>
      <c r="B42" s="1">
        <f>'Volume Forecast'!C40</f>
        <v>0</v>
      </c>
      <c r="C42" s="6" t="s">
        <v>124</v>
      </c>
      <c r="D42" s="27">
        <f>'Volume Forecast'!F40</f>
        <v>0</v>
      </c>
      <c r="E42" s="43" t="str">
        <f>'Volume Forecast'!D40</f>
        <v>Ea</v>
      </c>
      <c r="F42" s="72">
        <f>'Volume Forecast'!E40</f>
        <v>0</v>
      </c>
      <c r="G42" s="6" t="s">
        <v>42</v>
      </c>
      <c r="H42" s="6">
        <f>VLOOKUP($G42,'Pull Path Codes'!$A$7:$G$10,2,FALSE)</f>
        <v>5</v>
      </c>
      <c r="I42" s="66">
        <f>VLOOKUP($G42,'Pull Path Codes'!$A$7:$G$10,3,FALSE)</f>
        <v>0.15</v>
      </c>
      <c r="J42">
        <f t="shared" si="7"/>
        <v>0</v>
      </c>
      <c r="K42" s="5">
        <f t="shared" si="1"/>
        <v>0</v>
      </c>
      <c r="L42" s="6">
        <f>VLOOKUP($G42,'Pull Path Codes'!$A$7:$G$10,4,FALSE)</f>
        <v>10</v>
      </c>
      <c r="M42" s="65">
        <f>VLOOKUP($G42,'Pull Path Codes'!$A$7:$G$10,5,FALSE)</f>
        <v>0.25</v>
      </c>
      <c r="N42">
        <f t="shared" si="8"/>
        <v>0</v>
      </c>
      <c r="O42" s="5">
        <f t="shared" si="3"/>
        <v>0</v>
      </c>
      <c r="P42">
        <f>VLOOKUP($G42,'Pull Path Codes'!$A$7:$G$10,6,FALSE)</f>
        <v>0</v>
      </c>
      <c r="Q42" s="6">
        <f>VLOOKUP($G42,'Pull Path Codes'!$A$7:$G$10,7,FALSE)</f>
        <v>0</v>
      </c>
      <c r="R42">
        <f t="shared" si="9"/>
        <v>0</v>
      </c>
      <c r="S42" s="5">
        <f t="shared" si="5"/>
        <v>0</v>
      </c>
      <c r="T42" s="87">
        <f t="shared" si="6"/>
        <v>0</v>
      </c>
    </row>
    <row r="43" spans="1:20" ht="12.75">
      <c r="A43" s="38">
        <f>'Volume Forecast'!B41</f>
        <v>0</v>
      </c>
      <c r="B43" s="1">
        <f>'Volume Forecast'!C41</f>
        <v>0</v>
      </c>
      <c r="C43" s="6" t="s">
        <v>124</v>
      </c>
      <c r="D43" s="27">
        <f>'Volume Forecast'!F41</f>
        <v>0</v>
      </c>
      <c r="E43" s="43" t="str">
        <f>'Volume Forecast'!D41</f>
        <v>Ea</v>
      </c>
      <c r="F43" s="72">
        <f>'Volume Forecast'!E41</f>
        <v>0</v>
      </c>
      <c r="G43" s="6" t="s">
        <v>41</v>
      </c>
      <c r="H43" s="6">
        <f>VLOOKUP($G43,'Pull Path Codes'!$A$7:$G$10,2,FALSE)</f>
        <v>3</v>
      </c>
      <c r="I43" s="66">
        <f>VLOOKUP($G43,'Pull Path Codes'!$A$7:$G$10,3,FALSE)</f>
        <v>0.1</v>
      </c>
      <c r="J43">
        <f t="shared" si="7"/>
        <v>0</v>
      </c>
      <c r="K43" s="5">
        <f t="shared" si="1"/>
        <v>0</v>
      </c>
      <c r="L43" s="6">
        <f>VLOOKUP($G43,'Pull Path Codes'!$A$7:$G$10,4,FALSE)</f>
        <v>10</v>
      </c>
      <c r="M43" s="65">
        <f>VLOOKUP($G43,'Pull Path Codes'!$A$7:$G$10,5,FALSE)</f>
        <v>0.1</v>
      </c>
      <c r="N43">
        <f t="shared" si="8"/>
        <v>0</v>
      </c>
      <c r="O43" s="5">
        <f t="shared" si="3"/>
        <v>0</v>
      </c>
      <c r="P43">
        <f>VLOOKUP($G43,'Pull Path Codes'!$A$7:$G$10,6,FALSE)</f>
        <v>0</v>
      </c>
      <c r="Q43" s="6">
        <f>VLOOKUP($G43,'Pull Path Codes'!$A$7:$G$10,7,FALSE)</f>
        <v>0</v>
      </c>
      <c r="R43">
        <f t="shared" si="9"/>
        <v>0</v>
      </c>
      <c r="S43" s="5">
        <f t="shared" si="5"/>
        <v>0</v>
      </c>
      <c r="T43" s="87">
        <f t="shared" si="6"/>
        <v>0</v>
      </c>
    </row>
    <row r="44" spans="1:20" ht="12.75">
      <c r="A44" s="38">
        <f>'Volume Forecast'!B42</f>
        <v>0</v>
      </c>
      <c r="B44" s="1">
        <f>'Volume Forecast'!C42</f>
        <v>0</v>
      </c>
      <c r="C44" s="6" t="s">
        <v>124</v>
      </c>
      <c r="D44" s="27">
        <f>'Volume Forecast'!F42</f>
        <v>0</v>
      </c>
      <c r="E44" s="43" t="str">
        <f>'Volume Forecast'!D42</f>
        <v>Ea</v>
      </c>
      <c r="F44" s="72">
        <f>'Volume Forecast'!E42</f>
        <v>0</v>
      </c>
      <c r="G44" s="6" t="s">
        <v>42</v>
      </c>
      <c r="H44" s="6">
        <f>VLOOKUP($G44,'Pull Path Codes'!$A$7:$G$10,2,FALSE)</f>
        <v>5</v>
      </c>
      <c r="I44" s="66">
        <f>VLOOKUP($G44,'Pull Path Codes'!$A$7:$G$10,3,FALSE)</f>
        <v>0.15</v>
      </c>
      <c r="J44">
        <f t="shared" si="7"/>
        <v>0</v>
      </c>
      <c r="K44" s="5">
        <f t="shared" si="1"/>
        <v>0</v>
      </c>
      <c r="L44" s="6">
        <f>VLOOKUP($G44,'Pull Path Codes'!$A$7:$G$10,4,FALSE)</f>
        <v>10</v>
      </c>
      <c r="M44" s="65">
        <f>VLOOKUP($G44,'Pull Path Codes'!$A$7:$G$10,5,FALSE)</f>
        <v>0.25</v>
      </c>
      <c r="N44">
        <f t="shared" si="8"/>
        <v>0</v>
      </c>
      <c r="O44" s="5">
        <f t="shared" si="3"/>
        <v>0</v>
      </c>
      <c r="P44">
        <f>VLOOKUP($G44,'Pull Path Codes'!$A$7:$G$10,6,FALSE)</f>
        <v>0</v>
      </c>
      <c r="Q44" s="6">
        <f>VLOOKUP($G44,'Pull Path Codes'!$A$7:$G$10,7,FALSE)</f>
        <v>0</v>
      </c>
      <c r="R44">
        <f t="shared" si="9"/>
        <v>0</v>
      </c>
      <c r="S44" s="5">
        <f t="shared" si="5"/>
        <v>0</v>
      </c>
      <c r="T44" s="87">
        <f t="shared" si="6"/>
        <v>0</v>
      </c>
    </row>
    <row r="45" spans="1:20" ht="12.75">
      <c r="A45" s="38">
        <f>'Volume Forecast'!B43</f>
        <v>0</v>
      </c>
      <c r="B45" s="1">
        <f>'Volume Forecast'!C43</f>
        <v>0</v>
      </c>
      <c r="C45" s="6" t="s">
        <v>124</v>
      </c>
      <c r="D45" s="27">
        <f>'Volume Forecast'!F43</f>
        <v>0</v>
      </c>
      <c r="E45" s="43" t="str">
        <f>'Volume Forecast'!D43</f>
        <v>Ea</v>
      </c>
      <c r="F45" s="72">
        <f>'Volume Forecast'!E43</f>
        <v>0</v>
      </c>
      <c r="G45" s="6" t="s">
        <v>41</v>
      </c>
      <c r="H45" s="6">
        <f>VLOOKUP($G45,'Pull Path Codes'!$A$7:$G$10,2,FALSE)</f>
        <v>3</v>
      </c>
      <c r="I45" s="66">
        <f>VLOOKUP($G45,'Pull Path Codes'!$A$7:$G$10,3,FALSE)</f>
        <v>0.1</v>
      </c>
      <c r="J45">
        <f t="shared" si="7"/>
        <v>0</v>
      </c>
      <c r="K45" s="5">
        <f t="shared" si="1"/>
        <v>0</v>
      </c>
      <c r="L45" s="6">
        <f>VLOOKUP($G45,'Pull Path Codes'!$A$7:$G$10,4,FALSE)</f>
        <v>10</v>
      </c>
      <c r="M45" s="65">
        <f>VLOOKUP($G45,'Pull Path Codes'!$A$7:$G$10,5,FALSE)</f>
        <v>0.1</v>
      </c>
      <c r="N45">
        <f t="shared" si="8"/>
        <v>0</v>
      </c>
      <c r="O45" s="5">
        <f t="shared" si="3"/>
        <v>0</v>
      </c>
      <c r="P45">
        <f>VLOOKUP($G45,'Pull Path Codes'!$A$7:$G$10,6,FALSE)</f>
        <v>0</v>
      </c>
      <c r="Q45" s="6">
        <f>VLOOKUP($G45,'Pull Path Codes'!$A$7:$G$10,7,FALSE)</f>
        <v>0</v>
      </c>
      <c r="R45">
        <f t="shared" si="9"/>
        <v>0</v>
      </c>
      <c r="S45" s="5">
        <f t="shared" si="5"/>
        <v>0</v>
      </c>
      <c r="T45" s="87">
        <f t="shared" si="6"/>
        <v>0</v>
      </c>
    </row>
    <row r="46" spans="1:20" ht="12.75">
      <c r="A46" s="38">
        <f>'Volume Forecast'!B44</f>
        <v>0</v>
      </c>
      <c r="B46" s="1">
        <f>'Volume Forecast'!C44</f>
        <v>0</v>
      </c>
      <c r="C46" s="6" t="s">
        <v>124</v>
      </c>
      <c r="D46" s="27">
        <f>'Volume Forecast'!F44</f>
        <v>0</v>
      </c>
      <c r="E46" s="43" t="str">
        <f>'Volume Forecast'!D44</f>
        <v>Ea</v>
      </c>
      <c r="F46" s="72">
        <f>'Volume Forecast'!E44</f>
        <v>0</v>
      </c>
      <c r="G46" s="6" t="s">
        <v>42</v>
      </c>
      <c r="H46" s="6">
        <f>VLOOKUP($G46,'Pull Path Codes'!$A$7:$G$10,2,FALSE)</f>
        <v>5</v>
      </c>
      <c r="I46" s="66">
        <f>VLOOKUP($G46,'Pull Path Codes'!$A$7:$G$10,3,FALSE)</f>
        <v>0.15</v>
      </c>
      <c r="J46">
        <f t="shared" si="7"/>
        <v>0</v>
      </c>
      <c r="K46" s="5">
        <f t="shared" si="1"/>
        <v>0</v>
      </c>
      <c r="L46" s="6">
        <f>VLOOKUP($G46,'Pull Path Codes'!$A$7:$G$10,4,FALSE)</f>
        <v>10</v>
      </c>
      <c r="M46" s="65">
        <f>VLOOKUP($G46,'Pull Path Codes'!$A$7:$G$10,5,FALSE)</f>
        <v>0.25</v>
      </c>
      <c r="N46">
        <f t="shared" si="8"/>
        <v>0</v>
      </c>
      <c r="O46" s="5">
        <f t="shared" si="3"/>
        <v>0</v>
      </c>
      <c r="P46">
        <f>VLOOKUP($G46,'Pull Path Codes'!$A$7:$G$10,6,FALSE)</f>
        <v>0</v>
      </c>
      <c r="Q46" s="6">
        <f>VLOOKUP($G46,'Pull Path Codes'!$A$7:$G$10,7,FALSE)</f>
        <v>0</v>
      </c>
      <c r="R46">
        <f t="shared" si="9"/>
        <v>0</v>
      </c>
      <c r="S46" s="5">
        <f t="shared" si="5"/>
        <v>0</v>
      </c>
      <c r="T46" s="87">
        <f t="shared" si="6"/>
        <v>0</v>
      </c>
    </row>
    <row r="47" spans="1:20" ht="12.75">
      <c r="A47" s="38">
        <f>'Volume Forecast'!B45</f>
        <v>0</v>
      </c>
      <c r="B47" s="1">
        <f>'Volume Forecast'!C45</f>
        <v>0</v>
      </c>
      <c r="C47" s="6" t="s">
        <v>124</v>
      </c>
      <c r="D47" s="27">
        <f>'Volume Forecast'!F45</f>
        <v>0</v>
      </c>
      <c r="E47" s="43" t="str">
        <f>'Volume Forecast'!D45</f>
        <v>Ea</v>
      </c>
      <c r="F47" s="72">
        <f>'Volume Forecast'!E45</f>
        <v>0</v>
      </c>
      <c r="G47" s="6" t="s">
        <v>41</v>
      </c>
      <c r="H47" s="6">
        <f>VLOOKUP($G47,'Pull Path Codes'!$A$7:$G$10,2,FALSE)</f>
        <v>3</v>
      </c>
      <c r="I47" s="66">
        <f>VLOOKUP($G47,'Pull Path Codes'!$A$7:$G$10,3,FALSE)</f>
        <v>0.1</v>
      </c>
      <c r="J47">
        <f t="shared" si="7"/>
        <v>0</v>
      </c>
      <c r="K47" s="5">
        <f t="shared" si="1"/>
        <v>0</v>
      </c>
      <c r="L47" s="6">
        <f>VLOOKUP($G47,'Pull Path Codes'!$A$7:$G$10,4,FALSE)</f>
        <v>10</v>
      </c>
      <c r="M47" s="65">
        <f>VLOOKUP($G47,'Pull Path Codes'!$A$7:$G$10,5,FALSE)</f>
        <v>0.1</v>
      </c>
      <c r="N47">
        <f t="shared" si="8"/>
        <v>0</v>
      </c>
      <c r="O47" s="5">
        <f t="shared" si="3"/>
        <v>0</v>
      </c>
      <c r="P47">
        <f>VLOOKUP($G47,'Pull Path Codes'!$A$7:$G$10,6,FALSE)</f>
        <v>0</v>
      </c>
      <c r="Q47" s="6">
        <f>VLOOKUP($G47,'Pull Path Codes'!$A$7:$G$10,7,FALSE)</f>
        <v>0</v>
      </c>
      <c r="R47">
        <f t="shared" si="9"/>
        <v>0</v>
      </c>
      <c r="S47" s="5">
        <f t="shared" si="5"/>
        <v>0</v>
      </c>
      <c r="T47" s="87">
        <f t="shared" si="6"/>
        <v>0</v>
      </c>
    </row>
    <row r="48" spans="1:20" ht="12.75">
      <c r="A48" s="38">
        <f>'Volume Forecast'!B46</f>
        <v>0</v>
      </c>
      <c r="B48" s="1">
        <f>'Volume Forecast'!C46</f>
        <v>0</v>
      </c>
      <c r="C48" s="6" t="s">
        <v>124</v>
      </c>
      <c r="D48" s="27">
        <f>'Volume Forecast'!F46</f>
        <v>0</v>
      </c>
      <c r="E48" s="43" t="str">
        <f>'Volume Forecast'!D46</f>
        <v>Ea</v>
      </c>
      <c r="F48" s="72">
        <f>'Volume Forecast'!E46</f>
        <v>0</v>
      </c>
      <c r="G48" s="6" t="s">
        <v>42</v>
      </c>
      <c r="H48" s="6">
        <f>VLOOKUP($G48,'Pull Path Codes'!$A$7:$G$10,2,FALSE)</f>
        <v>5</v>
      </c>
      <c r="I48" s="66">
        <f>VLOOKUP($G48,'Pull Path Codes'!$A$7:$G$10,3,FALSE)</f>
        <v>0.15</v>
      </c>
      <c r="J48">
        <f t="shared" si="7"/>
        <v>0</v>
      </c>
      <c r="K48" s="5">
        <f t="shared" si="1"/>
        <v>0</v>
      </c>
      <c r="L48" s="6">
        <f>VLOOKUP($G48,'Pull Path Codes'!$A$7:$G$10,4,FALSE)</f>
        <v>10</v>
      </c>
      <c r="M48" s="65">
        <f>VLOOKUP($G48,'Pull Path Codes'!$A$7:$G$10,5,FALSE)</f>
        <v>0.25</v>
      </c>
      <c r="N48">
        <f t="shared" si="8"/>
        <v>0</v>
      </c>
      <c r="O48" s="5">
        <f t="shared" si="3"/>
        <v>0</v>
      </c>
      <c r="P48">
        <f>VLOOKUP($G48,'Pull Path Codes'!$A$7:$G$10,6,FALSE)</f>
        <v>0</v>
      </c>
      <c r="Q48" s="6">
        <f>VLOOKUP($G48,'Pull Path Codes'!$A$7:$G$10,7,FALSE)</f>
        <v>0</v>
      </c>
      <c r="R48">
        <f t="shared" si="9"/>
        <v>0</v>
      </c>
      <c r="S48" s="5">
        <f t="shared" si="5"/>
        <v>0</v>
      </c>
      <c r="T48" s="87">
        <f t="shared" si="6"/>
        <v>0</v>
      </c>
    </row>
    <row r="49" spans="1:20" ht="12.75">
      <c r="A49" s="38">
        <f>'Volume Forecast'!B47</f>
        <v>0</v>
      </c>
      <c r="B49" s="1">
        <f>'Volume Forecast'!C47</f>
        <v>0</v>
      </c>
      <c r="C49" s="6" t="s">
        <v>124</v>
      </c>
      <c r="D49" s="27">
        <f>'Volume Forecast'!F47</f>
        <v>0</v>
      </c>
      <c r="E49" s="43" t="str">
        <f>'Volume Forecast'!D47</f>
        <v>Ea</v>
      </c>
      <c r="F49" s="72">
        <f>'Volume Forecast'!E47</f>
        <v>0</v>
      </c>
      <c r="G49" s="6" t="s">
        <v>40</v>
      </c>
      <c r="H49" s="6">
        <f>VLOOKUP($G49,'Pull Path Codes'!$A$7:$G$10,2,FALSE)</f>
        <v>1</v>
      </c>
      <c r="I49" s="66">
        <f>VLOOKUP($G49,'Pull Path Codes'!$A$7:$G$10,3,FALSE)</f>
        <v>0.05</v>
      </c>
      <c r="J49">
        <f t="shared" si="7"/>
        <v>0</v>
      </c>
      <c r="K49" s="5">
        <f t="shared" si="1"/>
        <v>0</v>
      </c>
      <c r="L49" s="6">
        <f>VLOOKUP($G49,'Pull Path Codes'!$A$7:$G$10,4,FALSE)</f>
        <v>5</v>
      </c>
      <c r="M49" s="65">
        <f>VLOOKUP($G49,'Pull Path Codes'!$A$7:$G$10,5,FALSE)</f>
        <v>0.05</v>
      </c>
      <c r="N49">
        <f t="shared" si="8"/>
        <v>0</v>
      </c>
      <c r="O49" s="5">
        <f t="shared" si="3"/>
        <v>0</v>
      </c>
      <c r="P49">
        <f>VLOOKUP($G49,'Pull Path Codes'!$A$7:$G$10,6,FALSE)</f>
        <v>0</v>
      </c>
      <c r="Q49" s="6">
        <f>VLOOKUP($G49,'Pull Path Codes'!$A$7:$G$10,7,FALSE)</f>
        <v>0</v>
      </c>
      <c r="R49">
        <f t="shared" si="9"/>
        <v>0</v>
      </c>
      <c r="S49" s="5">
        <f t="shared" si="5"/>
        <v>0</v>
      </c>
      <c r="T49" s="87">
        <f t="shared" si="6"/>
        <v>0</v>
      </c>
    </row>
    <row r="50" spans="1:20" ht="12.75">
      <c r="A50" s="38">
        <f>'Volume Forecast'!B48</f>
        <v>0</v>
      </c>
      <c r="B50" s="1">
        <f>'Volume Forecast'!C48</f>
        <v>0</v>
      </c>
      <c r="C50" s="6" t="s">
        <v>124</v>
      </c>
      <c r="D50" s="27">
        <f>'Volume Forecast'!F48</f>
        <v>0</v>
      </c>
      <c r="E50" s="43" t="str">
        <f>'Volume Forecast'!D48</f>
        <v>Ea</v>
      </c>
      <c r="F50" s="72">
        <f>'Volume Forecast'!E48</f>
        <v>0</v>
      </c>
      <c r="G50" s="6" t="s">
        <v>40</v>
      </c>
      <c r="H50" s="6">
        <f>VLOOKUP($G50,'Pull Path Codes'!$A$7:$G$10,2,FALSE)</f>
        <v>1</v>
      </c>
      <c r="I50" s="66">
        <f>VLOOKUP($G50,'Pull Path Codes'!$A$7:$G$10,3,FALSE)</f>
        <v>0.05</v>
      </c>
      <c r="J50">
        <f t="shared" si="7"/>
        <v>0</v>
      </c>
      <c r="K50" s="5">
        <f t="shared" si="1"/>
        <v>0</v>
      </c>
      <c r="L50" s="6">
        <f>VLOOKUP($G50,'Pull Path Codes'!$A$7:$G$10,4,FALSE)</f>
        <v>5</v>
      </c>
      <c r="M50" s="65">
        <f>VLOOKUP($G50,'Pull Path Codes'!$A$7:$G$10,5,FALSE)</f>
        <v>0.05</v>
      </c>
      <c r="N50">
        <f t="shared" si="8"/>
        <v>0</v>
      </c>
      <c r="O50" s="5">
        <f t="shared" si="3"/>
        <v>0</v>
      </c>
      <c r="P50">
        <f>VLOOKUP($G50,'Pull Path Codes'!$A$7:$G$10,6,FALSE)</f>
        <v>0</v>
      </c>
      <c r="Q50" s="6">
        <f>VLOOKUP($G50,'Pull Path Codes'!$A$7:$G$10,7,FALSE)</f>
        <v>0</v>
      </c>
      <c r="R50">
        <f t="shared" si="9"/>
        <v>0</v>
      </c>
      <c r="S50" s="5">
        <f t="shared" si="5"/>
        <v>0</v>
      </c>
      <c r="T50" s="87">
        <f t="shared" si="6"/>
        <v>0</v>
      </c>
    </row>
    <row r="51" spans="1:20" ht="12.75">
      <c r="A51" s="38">
        <f>'Volume Forecast'!B49</f>
        <v>0</v>
      </c>
      <c r="B51" s="1">
        <f>'Volume Forecast'!C49</f>
        <v>0</v>
      </c>
      <c r="C51" s="6" t="s">
        <v>124</v>
      </c>
      <c r="D51" s="27">
        <f>'Volume Forecast'!F49</f>
        <v>0</v>
      </c>
      <c r="E51" s="43" t="str">
        <f>'Volume Forecast'!D49</f>
        <v>Ea</v>
      </c>
      <c r="F51" s="72">
        <f>'Volume Forecast'!E49</f>
        <v>0</v>
      </c>
      <c r="G51" s="6" t="s">
        <v>40</v>
      </c>
      <c r="H51" s="6">
        <f>VLOOKUP($G51,'Pull Path Codes'!$A$7:$G$10,2,FALSE)</f>
        <v>1</v>
      </c>
      <c r="I51" s="66">
        <f>VLOOKUP($G51,'Pull Path Codes'!$A$7:$G$10,3,FALSE)</f>
        <v>0.05</v>
      </c>
      <c r="J51">
        <f t="shared" si="7"/>
        <v>0</v>
      </c>
      <c r="K51" s="5">
        <f t="shared" si="1"/>
        <v>0</v>
      </c>
      <c r="L51" s="6">
        <f>VLOOKUP($G51,'Pull Path Codes'!$A$7:$G$10,4,FALSE)</f>
        <v>5</v>
      </c>
      <c r="M51" s="65">
        <f>VLOOKUP($G51,'Pull Path Codes'!$A$7:$G$10,5,FALSE)</f>
        <v>0.05</v>
      </c>
      <c r="N51">
        <f t="shared" si="8"/>
        <v>0</v>
      </c>
      <c r="O51" s="5">
        <f t="shared" si="3"/>
        <v>0</v>
      </c>
      <c r="P51">
        <f>VLOOKUP($G51,'Pull Path Codes'!$A$7:$G$10,6,FALSE)</f>
        <v>0</v>
      </c>
      <c r="Q51" s="6">
        <f>VLOOKUP($G51,'Pull Path Codes'!$A$7:$G$10,7,FALSE)</f>
        <v>0</v>
      </c>
      <c r="R51">
        <f t="shared" si="9"/>
        <v>0</v>
      </c>
      <c r="S51" s="5">
        <f t="shared" si="5"/>
        <v>0</v>
      </c>
      <c r="T51" s="87">
        <f t="shared" si="6"/>
        <v>0</v>
      </c>
    </row>
    <row r="52" spans="1:20" ht="12.75">
      <c r="A52" s="38">
        <f>'Volume Forecast'!B50</f>
        <v>0</v>
      </c>
      <c r="B52" s="1">
        <f>'Volume Forecast'!C50</f>
        <v>0</v>
      </c>
      <c r="C52" s="6" t="s">
        <v>124</v>
      </c>
      <c r="D52" s="27">
        <f>'Volume Forecast'!F50</f>
        <v>0</v>
      </c>
      <c r="E52" s="43" t="str">
        <f>'Volume Forecast'!D50</f>
        <v>Ea</v>
      </c>
      <c r="F52" s="72">
        <f>'Volume Forecast'!E50</f>
        <v>0</v>
      </c>
      <c r="G52" s="6" t="s">
        <v>40</v>
      </c>
      <c r="H52" s="6">
        <f>VLOOKUP($G52,'Pull Path Codes'!$A$7:$G$10,2,FALSE)</f>
        <v>1</v>
      </c>
      <c r="I52" s="66">
        <f>VLOOKUP($G52,'Pull Path Codes'!$A$7:$G$10,3,FALSE)</f>
        <v>0.05</v>
      </c>
      <c r="J52">
        <f t="shared" si="7"/>
        <v>0</v>
      </c>
      <c r="K52" s="5">
        <f t="shared" si="1"/>
        <v>0</v>
      </c>
      <c r="L52" s="6">
        <f>VLOOKUP($G52,'Pull Path Codes'!$A$7:$G$10,4,FALSE)</f>
        <v>5</v>
      </c>
      <c r="M52" s="65">
        <f>VLOOKUP($G52,'Pull Path Codes'!$A$7:$G$10,5,FALSE)</f>
        <v>0.05</v>
      </c>
      <c r="N52">
        <f t="shared" si="8"/>
        <v>0</v>
      </c>
      <c r="O52" s="5">
        <f t="shared" si="3"/>
        <v>0</v>
      </c>
      <c r="P52">
        <f>VLOOKUP($G52,'Pull Path Codes'!$A$7:$G$10,6,FALSE)</f>
        <v>0</v>
      </c>
      <c r="Q52" s="6">
        <f>VLOOKUP($G52,'Pull Path Codes'!$A$7:$G$10,7,FALSE)</f>
        <v>0</v>
      </c>
      <c r="R52">
        <f t="shared" si="9"/>
        <v>0</v>
      </c>
      <c r="S52" s="5">
        <f t="shared" si="5"/>
        <v>0</v>
      </c>
      <c r="T52" s="87">
        <f t="shared" si="6"/>
        <v>0</v>
      </c>
    </row>
    <row r="53" spans="1:20" ht="12.75">
      <c r="A53" s="38">
        <f>'Volume Forecast'!B51</f>
        <v>0</v>
      </c>
      <c r="B53" s="1">
        <f>'Volume Forecast'!C51</f>
        <v>0</v>
      </c>
      <c r="C53" s="6" t="s">
        <v>124</v>
      </c>
      <c r="D53" s="27">
        <f>'Volume Forecast'!F51</f>
        <v>0</v>
      </c>
      <c r="E53" s="43" t="str">
        <f>'Volume Forecast'!D51</f>
        <v>Ea</v>
      </c>
      <c r="F53" s="72">
        <f>'Volume Forecast'!E51</f>
        <v>0</v>
      </c>
      <c r="G53" s="6" t="s">
        <v>42</v>
      </c>
      <c r="H53" s="6">
        <f>VLOOKUP($G53,'Pull Path Codes'!$A$7:$G$10,2,FALSE)</f>
        <v>5</v>
      </c>
      <c r="I53" s="66">
        <f>VLOOKUP($G53,'Pull Path Codes'!$A$7:$G$10,3,FALSE)</f>
        <v>0.15</v>
      </c>
      <c r="J53">
        <f t="shared" si="7"/>
        <v>0</v>
      </c>
      <c r="K53" s="5">
        <f t="shared" si="1"/>
        <v>0</v>
      </c>
      <c r="L53" s="6">
        <f>VLOOKUP($G53,'Pull Path Codes'!$A$7:$G$10,4,FALSE)</f>
        <v>10</v>
      </c>
      <c r="M53" s="65">
        <f>VLOOKUP($G53,'Pull Path Codes'!$A$7:$G$10,5,FALSE)</f>
        <v>0.25</v>
      </c>
      <c r="N53">
        <f t="shared" si="8"/>
        <v>0</v>
      </c>
      <c r="O53" s="5">
        <f t="shared" si="3"/>
        <v>0</v>
      </c>
      <c r="P53">
        <f>VLOOKUP($G53,'Pull Path Codes'!$A$7:$G$10,6,FALSE)</f>
        <v>0</v>
      </c>
      <c r="Q53" s="6">
        <f>VLOOKUP($G53,'Pull Path Codes'!$A$7:$G$10,7,FALSE)</f>
        <v>0</v>
      </c>
      <c r="R53">
        <f t="shared" si="9"/>
        <v>0</v>
      </c>
      <c r="S53" s="5">
        <f t="shared" si="5"/>
        <v>0</v>
      </c>
      <c r="T53" s="87">
        <f t="shared" si="6"/>
        <v>0</v>
      </c>
    </row>
    <row r="54" spans="1:20" ht="12.75">
      <c r="A54" s="38">
        <f>'Volume Forecast'!B52</f>
        <v>0</v>
      </c>
      <c r="B54" s="1">
        <f>'Volume Forecast'!C52</f>
        <v>0</v>
      </c>
      <c r="C54" s="6" t="s">
        <v>124</v>
      </c>
      <c r="D54" s="27">
        <f>'Volume Forecast'!F52</f>
        <v>0</v>
      </c>
      <c r="E54" s="43" t="str">
        <f>'Volume Forecast'!D52</f>
        <v>Ea</v>
      </c>
      <c r="F54" s="72">
        <f>'Volume Forecast'!E52</f>
        <v>0</v>
      </c>
      <c r="G54" s="6" t="s">
        <v>42</v>
      </c>
      <c r="H54" s="6">
        <f>VLOOKUP($G54,'Pull Path Codes'!$A$7:$G$10,2,FALSE)</f>
        <v>5</v>
      </c>
      <c r="I54" s="66">
        <f>VLOOKUP($G54,'Pull Path Codes'!$A$7:$G$10,3,FALSE)</f>
        <v>0.15</v>
      </c>
      <c r="J54">
        <f t="shared" si="7"/>
        <v>0</v>
      </c>
      <c r="K54" s="5">
        <f t="shared" si="1"/>
        <v>0</v>
      </c>
      <c r="L54" s="6">
        <f>VLOOKUP($G54,'Pull Path Codes'!$A$7:$G$10,4,FALSE)</f>
        <v>10</v>
      </c>
      <c r="M54" s="65">
        <f>VLOOKUP($G54,'Pull Path Codes'!$A$7:$G$10,5,FALSE)</f>
        <v>0.25</v>
      </c>
      <c r="N54">
        <f t="shared" si="8"/>
        <v>0</v>
      </c>
      <c r="O54" s="5">
        <f t="shared" si="3"/>
        <v>0</v>
      </c>
      <c r="P54">
        <f>VLOOKUP($G54,'Pull Path Codes'!$A$7:$G$10,6,FALSE)</f>
        <v>0</v>
      </c>
      <c r="Q54" s="6">
        <f>VLOOKUP($G54,'Pull Path Codes'!$A$7:$G$10,7,FALSE)</f>
        <v>0</v>
      </c>
      <c r="R54">
        <f t="shared" si="9"/>
        <v>0</v>
      </c>
      <c r="S54" s="5">
        <f t="shared" si="5"/>
        <v>0</v>
      </c>
      <c r="T54" s="87">
        <f t="shared" si="6"/>
        <v>0</v>
      </c>
    </row>
    <row r="55" spans="1:20" ht="12.75">
      <c r="A55" s="38">
        <f>'Volume Forecast'!B53</f>
        <v>0</v>
      </c>
      <c r="B55" s="1">
        <f>'Volume Forecast'!C53</f>
        <v>0</v>
      </c>
      <c r="C55" s="6" t="s">
        <v>124</v>
      </c>
      <c r="D55" s="27">
        <f>'Volume Forecast'!F53</f>
        <v>0</v>
      </c>
      <c r="E55" s="43" t="str">
        <f>'Volume Forecast'!D53</f>
        <v>Ea</v>
      </c>
      <c r="F55" s="72">
        <f>'Volume Forecast'!E53</f>
        <v>0</v>
      </c>
      <c r="G55" s="6" t="s">
        <v>42</v>
      </c>
      <c r="H55" s="6">
        <f>VLOOKUP($G55,'Pull Path Codes'!$A$7:$G$10,2,FALSE)</f>
        <v>5</v>
      </c>
      <c r="I55" s="66">
        <f>VLOOKUP($G55,'Pull Path Codes'!$A$7:$G$10,3,FALSE)</f>
        <v>0.15</v>
      </c>
      <c r="J55">
        <f t="shared" si="7"/>
        <v>0</v>
      </c>
      <c r="K55" s="5">
        <f t="shared" si="1"/>
        <v>0</v>
      </c>
      <c r="L55" s="6">
        <f>VLOOKUP($G55,'Pull Path Codes'!$A$7:$G$10,4,FALSE)</f>
        <v>10</v>
      </c>
      <c r="M55" s="65">
        <f>VLOOKUP($G55,'Pull Path Codes'!$A$7:$G$10,5,FALSE)</f>
        <v>0.25</v>
      </c>
      <c r="N55">
        <f t="shared" si="8"/>
        <v>0</v>
      </c>
      <c r="O55" s="5">
        <f t="shared" si="3"/>
        <v>0</v>
      </c>
      <c r="P55">
        <f>VLOOKUP($G55,'Pull Path Codes'!$A$7:$G$10,6,FALSE)</f>
        <v>0</v>
      </c>
      <c r="Q55" s="6">
        <f>VLOOKUP($G55,'Pull Path Codes'!$A$7:$G$10,7,FALSE)</f>
        <v>0</v>
      </c>
      <c r="R55">
        <f t="shared" si="9"/>
        <v>0</v>
      </c>
      <c r="S55" s="5">
        <f t="shared" si="5"/>
        <v>0</v>
      </c>
      <c r="T55" s="87">
        <f t="shared" si="6"/>
        <v>0</v>
      </c>
    </row>
    <row r="56" spans="1:20" ht="12.75">
      <c r="A56" s="38">
        <f>'Volume Forecast'!B54</f>
        <v>0</v>
      </c>
      <c r="B56" s="1">
        <f>'Volume Forecast'!C54</f>
        <v>0</v>
      </c>
      <c r="C56" s="6" t="s">
        <v>124</v>
      </c>
      <c r="D56" s="27">
        <f>'Volume Forecast'!F54</f>
        <v>0</v>
      </c>
      <c r="E56" s="43" t="str">
        <f>'Volume Forecast'!D54</f>
        <v>Ea</v>
      </c>
      <c r="F56" s="72">
        <f>'Volume Forecast'!E54</f>
        <v>0</v>
      </c>
      <c r="G56" s="6" t="s">
        <v>42</v>
      </c>
      <c r="H56" s="6">
        <f>VLOOKUP($G56,'Pull Path Codes'!$A$7:$G$10,2,FALSE)</f>
        <v>5</v>
      </c>
      <c r="I56" s="66">
        <f>VLOOKUP($G56,'Pull Path Codes'!$A$7:$G$10,3,FALSE)</f>
        <v>0.15</v>
      </c>
      <c r="J56">
        <f t="shared" si="7"/>
        <v>0</v>
      </c>
      <c r="K56" s="5">
        <f t="shared" si="1"/>
        <v>0</v>
      </c>
      <c r="L56" s="6">
        <f>VLOOKUP($G56,'Pull Path Codes'!$A$7:$G$10,4,FALSE)</f>
        <v>10</v>
      </c>
      <c r="M56" s="65">
        <f>VLOOKUP($G56,'Pull Path Codes'!$A$7:$G$10,5,FALSE)</f>
        <v>0.25</v>
      </c>
      <c r="N56">
        <f t="shared" si="8"/>
        <v>0</v>
      </c>
      <c r="O56" s="5">
        <f t="shared" si="3"/>
        <v>0</v>
      </c>
      <c r="P56">
        <f>VLOOKUP($G56,'Pull Path Codes'!$A$7:$G$10,6,FALSE)</f>
        <v>0</v>
      </c>
      <c r="Q56" s="6">
        <f>VLOOKUP($G56,'Pull Path Codes'!$A$7:$G$10,7,FALSE)</f>
        <v>0</v>
      </c>
      <c r="R56">
        <f t="shared" si="9"/>
        <v>0</v>
      </c>
      <c r="S56" s="5">
        <f t="shared" si="5"/>
        <v>0</v>
      </c>
      <c r="T56" s="87">
        <f t="shared" si="6"/>
        <v>0</v>
      </c>
    </row>
    <row r="57" spans="1:20" ht="12.75">
      <c r="A57" s="38">
        <f>'Volume Forecast'!B55</f>
        <v>0</v>
      </c>
      <c r="B57" s="1">
        <f>'Volume Forecast'!C55</f>
        <v>0</v>
      </c>
      <c r="C57" s="6" t="s">
        <v>124</v>
      </c>
      <c r="D57" s="27">
        <f>'Volume Forecast'!F55</f>
        <v>0</v>
      </c>
      <c r="E57" s="43" t="str">
        <f>'Volume Forecast'!D55</f>
        <v>Ea</v>
      </c>
      <c r="F57" s="72">
        <f>'Volume Forecast'!E55</f>
        <v>0</v>
      </c>
      <c r="G57" s="6" t="s">
        <v>42</v>
      </c>
      <c r="H57" s="6">
        <f>VLOOKUP($G57,'Pull Path Codes'!$A$7:$G$10,2,FALSE)</f>
        <v>5</v>
      </c>
      <c r="I57" s="66">
        <f>VLOOKUP($G57,'Pull Path Codes'!$A$7:$G$10,3,FALSE)</f>
        <v>0.15</v>
      </c>
      <c r="J57">
        <f t="shared" si="7"/>
        <v>0</v>
      </c>
      <c r="K57" s="5">
        <f t="shared" si="1"/>
        <v>0</v>
      </c>
      <c r="L57" s="6">
        <f>VLOOKUP($G57,'Pull Path Codes'!$A$7:$G$10,4,FALSE)</f>
        <v>10</v>
      </c>
      <c r="M57" s="65">
        <f>VLOOKUP($G57,'Pull Path Codes'!$A$7:$G$10,5,FALSE)</f>
        <v>0.25</v>
      </c>
      <c r="N57">
        <f t="shared" si="8"/>
        <v>0</v>
      </c>
      <c r="O57" s="5">
        <f t="shared" si="3"/>
        <v>0</v>
      </c>
      <c r="P57">
        <f>VLOOKUP($G57,'Pull Path Codes'!$A$7:$G$10,6,FALSE)</f>
        <v>0</v>
      </c>
      <c r="Q57" s="6">
        <f>VLOOKUP($G57,'Pull Path Codes'!$A$7:$G$10,7,FALSE)</f>
        <v>0</v>
      </c>
      <c r="R57">
        <f t="shared" si="9"/>
        <v>0</v>
      </c>
      <c r="S57" s="5">
        <f t="shared" si="5"/>
        <v>0</v>
      </c>
      <c r="T57" s="87">
        <f t="shared" si="6"/>
        <v>0</v>
      </c>
    </row>
    <row r="58" spans="1:20" ht="12.75">
      <c r="A58" s="38">
        <f>'Volume Forecast'!B56</f>
        <v>0</v>
      </c>
      <c r="B58" s="1">
        <f>'Volume Forecast'!C56</f>
        <v>0</v>
      </c>
      <c r="C58" s="6" t="s">
        <v>124</v>
      </c>
      <c r="D58" s="27">
        <f>'Volume Forecast'!F56</f>
        <v>0</v>
      </c>
      <c r="E58" s="43" t="str">
        <f>'Volume Forecast'!D56</f>
        <v>Ea</v>
      </c>
      <c r="F58" s="72">
        <f>'Volume Forecast'!E56</f>
        <v>0</v>
      </c>
      <c r="G58" s="6" t="s">
        <v>42</v>
      </c>
      <c r="H58" s="6">
        <f>VLOOKUP($G58,'Pull Path Codes'!$A$7:$G$10,2,FALSE)</f>
        <v>5</v>
      </c>
      <c r="I58" s="66">
        <f>VLOOKUP($G58,'Pull Path Codes'!$A$7:$G$10,3,FALSE)</f>
        <v>0.15</v>
      </c>
      <c r="J58">
        <f t="shared" si="7"/>
        <v>0</v>
      </c>
      <c r="K58" s="5">
        <f t="shared" si="1"/>
        <v>0</v>
      </c>
      <c r="L58" s="6">
        <f>VLOOKUP($G58,'Pull Path Codes'!$A$7:$G$10,4,FALSE)</f>
        <v>10</v>
      </c>
      <c r="M58" s="65">
        <f>VLOOKUP($G58,'Pull Path Codes'!$A$7:$G$10,5,FALSE)</f>
        <v>0.25</v>
      </c>
      <c r="N58">
        <f t="shared" si="8"/>
        <v>0</v>
      </c>
      <c r="O58" s="5">
        <f t="shared" si="3"/>
        <v>0</v>
      </c>
      <c r="P58">
        <f>VLOOKUP($G58,'Pull Path Codes'!$A$7:$G$10,6,FALSE)</f>
        <v>0</v>
      </c>
      <c r="Q58" s="6">
        <f>VLOOKUP($G58,'Pull Path Codes'!$A$7:$G$10,7,FALSE)</f>
        <v>0</v>
      </c>
      <c r="R58">
        <f t="shared" si="9"/>
        <v>0</v>
      </c>
      <c r="S58" s="5">
        <f t="shared" si="5"/>
        <v>0</v>
      </c>
      <c r="T58" s="87">
        <f t="shared" si="6"/>
        <v>0</v>
      </c>
    </row>
    <row r="59" spans="1:20" ht="12.75">
      <c r="A59" s="38">
        <f>'Volume Forecast'!B57</f>
        <v>0</v>
      </c>
      <c r="B59" s="1">
        <f>'Volume Forecast'!C57</f>
        <v>0</v>
      </c>
      <c r="C59" s="6" t="s">
        <v>124</v>
      </c>
      <c r="D59" s="27">
        <f>'Volume Forecast'!F57</f>
        <v>0</v>
      </c>
      <c r="E59" s="43" t="str">
        <f>'Volume Forecast'!D57</f>
        <v>Ea</v>
      </c>
      <c r="F59" s="72">
        <f>'Volume Forecast'!E57</f>
        <v>0</v>
      </c>
      <c r="G59" s="6" t="s">
        <v>42</v>
      </c>
      <c r="H59" s="6">
        <f>VLOOKUP($G59,'Pull Path Codes'!$A$7:$G$10,2,FALSE)</f>
        <v>5</v>
      </c>
      <c r="I59" s="66">
        <f>VLOOKUP($G59,'Pull Path Codes'!$A$7:$G$10,3,FALSE)</f>
        <v>0.15</v>
      </c>
      <c r="J59">
        <f t="shared" si="7"/>
        <v>0</v>
      </c>
      <c r="K59" s="5">
        <f t="shared" si="1"/>
        <v>0</v>
      </c>
      <c r="L59" s="6">
        <f>VLOOKUP($G59,'Pull Path Codes'!$A$7:$G$10,4,FALSE)</f>
        <v>10</v>
      </c>
      <c r="M59" s="65">
        <f>VLOOKUP($G59,'Pull Path Codes'!$A$7:$G$10,5,FALSE)</f>
        <v>0.25</v>
      </c>
      <c r="N59">
        <f t="shared" si="8"/>
        <v>0</v>
      </c>
      <c r="O59" s="5">
        <f t="shared" si="3"/>
        <v>0</v>
      </c>
      <c r="P59">
        <f>VLOOKUP($G59,'Pull Path Codes'!$A$7:$G$10,6,FALSE)</f>
        <v>0</v>
      </c>
      <c r="Q59" s="6">
        <f>VLOOKUP($G59,'Pull Path Codes'!$A$7:$G$10,7,FALSE)</f>
        <v>0</v>
      </c>
      <c r="R59">
        <f t="shared" si="9"/>
        <v>0</v>
      </c>
      <c r="S59" s="5">
        <f t="shared" si="5"/>
        <v>0</v>
      </c>
      <c r="T59" s="87">
        <f t="shared" si="6"/>
        <v>0</v>
      </c>
    </row>
    <row r="60" spans="1:20" ht="12.75">
      <c r="A60" s="38">
        <f>'Volume Forecast'!B58</f>
        <v>0</v>
      </c>
      <c r="B60" s="1">
        <f>'Volume Forecast'!C58</f>
        <v>0</v>
      </c>
      <c r="C60" s="6" t="s">
        <v>124</v>
      </c>
      <c r="D60" s="27">
        <f>'Volume Forecast'!F58</f>
        <v>0</v>
      </c>
      <c r="E60" s="43" t="str">
        <f>'Volume Forecast'!D58</f>
        <v>Ea</v>
      </c>
      <c r="F60" s="72">
        <f>'Volume Forecast'!E58</f>
        <v>0</v>
      </c>
      <c r="G60" s="6" t="s">
        <v>42</v>
      </c>
      <c r="H60" s="6">
        <f>VLOOKUP($G60,'Pull Path Codes'!$A$7:$G$10,2,FALSE)</f>
        <v>5</v>
      </c>
      <c r="I60" s="66">
        <f>VLOOKUP($G60,'Pull Path Codes'!$A$7:$G$10,3,FALSE)</f>
        <v>0.15</v>
      </c>
      <c r="J60">
        <f t="shared" si="7"/>
        <v>0</v>
      </c>
      <c r="K60" s="5">
        <f t="shared" si="1"/>
        <v>0</v>
      </c>
      <c r="L60" s="6">
        <f>VLOOKUP($G60,'Pull Path Codes'!$A$7:$G$10,4,FALSE)</f>
        <v>10</v>
      </c>
      <c r="M60" s="65">
        <f>VLOOKUP($G60,'Pull Path Codes'!$A$7:$G$10,5,FALSE)</f>
        <v>0.25</v>
      </c>
      <c r="N60">
        <f t="shared" si="8"/>
        <v>0</v>
      </c>
      <c r="O60" s="5">
        <f t="shared" si="3"/>
        <v>0</v>
      </c>
      <c r="P60">
        <f>VLOOKUP($G60,'Pull Path Codes'!$A$7:$G$10,6,FALSE)</f>
        <v>0</v>
      </c>
      <c r="Q60" s="6">
        <f>VLOOKUP($G60,'Pull Path Codes'!$A$7:$G$10,7,FALSE)</f>
        <v>0</v>
      </c>
      <c r="R60">
        <f t="shared" si="9"/>
        <v>0</v>
      </c>
      <c r="S60" s="5">
        <f t="shared" si="5"/>
        <v>0</v>
      </c>
      <c r="T60" s="87">
        <f t="shared" si="6"/>
        <v>0</v>
      </c>
    </row>
    <row r="61" spans="1:20" ht="12.75">
      <c r="A61" s="38">
        <f>'Volume Forecast'!B59</f>
        <v>0</v>
      </c>
      <c r="B61" s="1">
        <f>'Volume Forecast'!C59</f>
        <v>0</v>
      </c>
      <c r="C61" s="6" t="s">
        <v>124</v>
      </c>
      <c r="D61" s="27">
        <f>'Volume Forecast'!F59</f>
        <v>0</v>
      </c>
      <c r="E61" s="43" t="str">
        <f>'Volume Forecast'!D59</f>
        <v>Ea</v>
      </c>
      <c r="F61" s="72">
        <f>'Volume Forecast'!E59</f>
        <v>0</v>
      </c>
      <c r="G61" s="6" t="s">
        <v>42</v>
      </c>
      <c r="H61" s="6">
        <f>VLOOKUP($G61,'Pull Path Codes'!$A$7:$G$10,2,FALSE)</f>
        <v>5</v>
      </c>
      <c r="I61" s="66">
        <f>VLOOKUP($G61,'Pull Path Codes'!$A$7:$G$10,3,FALSE)</f>
        <v>0.15</v>
      </c>
      <c r="J61">
        <f t="shared" si="7"/>
        <v>0</v>
      </c>
      <c r="K61" s="5">
        <f t="shared" si="1"/>
        <v>0</v>
      </c>
      <c r="L61" s="6">
        <f>VLOOKUP($G61,'Pull Path Codes'!$A$7:$G$10,4,FALSE)</f>
        <v>10</v>
      </c>
      <c r="M61" s="65">
        <f>VLOOKUP($G61,'Pull Path Codes'!$A$7:$G$10,5,FALSE)</f>
        <v>0.25</v>
      </c>
      <c r="N61">
        <f t="shared" si="8"/>
        <v>0</v>
      </c>
      <c r="O61" s="5">
        <f t="shared" si="3"/>
        <v>0</v>
      </c>
      <c r="P61">
        <f>VLOOKUP($G61,'Pull Path Codes'!$A$7:$G$10,6,FALSE)</f>
        <v>0</v>
      </c>
      <c r="Q61" s="6">
        <f>VLOOKUP($G61,'Pull Path Codes'!$A$7:$G$10,7,FALSE)</f>
        <v>0</v>
      </c>
      <c r="R61">
        <f t="shared" si="9"/>
        <v>0</v>
      </c>
      <c r="S61" s="5">
        <f t="shared" si="5"/>
        <v>0</v>
      </c>
      <c r="T61" s="87">
        <f t="shared" si="6"/>
        <v>0</v>
      </c>
    </row>
    <row r="62" spans="1:20" ht="12.75">
      <c r="A62" s="38">
        <f>'Volume Forecast'!B60</f>
        <v>0</v>
      </c>
      <c r="B62" s="1">
        <f>'Volume Forecast'!C60</f>
        <v>0</v>
      </c>
      <c r="C62" s="6" t="s">
        <v>124</v>
      </c>
      <c r="D62" s="27">
        <f>'Volume Forecast'!F60</f>
        <v>0</v>
      </c>
      <c r="E62" s="43" t="str">
        <f>'Volume Forecast'!D60</f>
        <v>Ea</v>
      </c>
      <c r="F62" s="72">
        <f>'Volume Forecast'!E60</f>
        <v>0</v>
      </c>
      <c r="G62" s="6" t="s">
        <v>42</v>
      </c>
      <c r="H62" s="6">
        <f>VLOOKUP($G62,'Pull Path Codes'!$A$7:$G$10,2,FALSE)</f>
        <v>5</v>
      </c>
      <c r="I62" s="66">
        <f>VLOOKUP($G62,'Pull Path Codes'!$A$7:$G$10,3,FALSE)</f>
        <v>0.15</v>
      </c>
      <c r="J62">
        <f t="shared" si="7"/>
        <v>0</v>
      </c>
      <c r="K62" s="5">
        <f t="shared" si="1"/>
        <v>0</v>
      </c>
      <c r="L62" s="6">
        <f>VLOOKUP($G62,'Pull Path Codes'!$A$7:$G$10,4,FALSE)</f>
        <v>10</v>
      </c>
      <c r="M62" s="65">
        <f>VLOOKUP($G62,'Pull Path Codes'!$A$7:$G$10,5,FALSE)</f>
        <v>0.25</v>
      </c>
      <c r="N62">
        <f t="shared" si="8"/>
        <v>0</v>
      </c>
      <c r="O62" s="5">
        <f t="shared" si="3"/>
        <v>0</v>
      </c>
      <c r="P62">
        <f>VLOOKUP($G62,'Pull Path Codes'!$A$7:$G$10,6,FALSE)</f>
        <v>0</v>
      </c>
      <c r="Q62" s="6">
        <f>VLOOKUP($G62,'Pull Path Codes'!$A$7:$G$10,7,FALSE)</f>
        <v>0</v>
      </c>
      <c r="R62">
        <f t="shared" si="9"/>
        <v>0</v>
      </c>
      <c r="S62" s="5">
        <f t="shared" si="5"/>
        <v>0</v>
      </c>
      <c r="T62" s="87">
        <f t="shared" si="6"/>
        <v>0</v>
      </c>
    </row>
    <row r="63" spans="1:20" ht="12.75">
      <c r="A63" s="38">
        <f>'Volume Forecast'!B61</f>
        <v>0</v>
      </c>
      <c r="B63" s="1">
        <f>'Volume Forecast'!C61</f>
        <v>0</v>
      </c>
      <c r="C63" s="6" t="s">
        <v>124</v>
      </c>
      <c r="D63" s="27">
        <f>'Volume Forecast'!F61</f>
        <v>0</v>
      </c>
      <c r="E63" s="43" t="str">
        <f>'Volume Forecast'!D61</f>
        <v>Ea</v>
      </c>
      <c r="F63" s="72">
        <f>'Volume Forecast'!E61</f>
        <v>0</v>
      </c>
      <c r="G63" s="6" t="s">
        <v>42</v>
      </c>
      <c r="H63" s="6">
        <f>VLOOKUP($G63,'Pull Path Codes'!$A$7:$G$10,2,FALSE)</f>
        <v>5</v>
      </c>
      <c r="I63" s="66">
        <f>VLOOKUP($G63,'Pull Path Codes'!$A$7:$G$10,3,FALSE)</f>
        <v>0.15</v>
      </c>
      <c r="J63">
        <f t="shared" si="7"/>
        <v>0</v>
      </c>
      <c r="K63" s="5">
        <f t="shared" si="1"/>
        <v>0</v>
      </c>
      <c r="L63" s="6">
        <f>VLOOKUP($G63,'Pull Path Codes'!$A$7:$G$10,4,FALSE)</f>
        <v>10</v>
      </c>
      <c r="M63" s="65">
        <f>VLOOKUP($G63,'Pull Path Codes'!$A$7:$G$10,5,FALSE)</f>
        <v>0.25</v>
      </c>
      <c r="N63">
        <f t="shared" si="8"/>
        <v>0</v>
      </c>
      <c r="O63" s="5">
        <f t="shared" si="3"/>
        <v>0</v>
      </c>
      <c r="P63">
        <f>VLOOKUP($G63,'Pull Path Codes'!$A$7:$G$10,6,FALSE)</f>
        <v>0</v>
      </c>
      <c r="Q63" s="6">
        <f>VLOOKUP($G63,'Pull Path Codes'!$A$7:$G$10,7,FALSE)</f>
        <v>0</v>
      </c>
      <c r="R63">
        <f t="shared" si="9"/>
        <v>0</v>
      </c>
      <c r="S63" s="5">
        <f t="shared" si="5"/>
        <v>0</v>
      </c>
      <c r="T63" s="87">
        <f t="shared" si="6"/>
        <v>0</v>
      </c>
    </row>
    <row r="64" spans="1:20" ht="12.75">
      <c r="A64" s="38">
        <f>'Volume Forecast'!B62</f>
        <v>0</v>
      </c>
      <c r="B64" s="1">
        <f>'Volume Forecast'!C62</f>
        <v>0</v>
      </c>
      <c r="C64" s="6" t="s">
        <v>124</v>
      </c>
      <c r="D64" s="27">
        <f>'Volume Forecast'!F62</f>
        <v>0</v>
      </c>
      <c r="E64" s="43" t="str">
        <f>'Volume Forecast'!D62</f>
        <v>Ea</v>
      </c>
      <c r="F64" s="72">
        <f>'Volume Forecast'!E62</f>
        <v>0</v>
      </c>
      <c r="G64" s="6" t="s">
        <v>42</v>
      </c>
      <c r="H64" s="6">
        <f>VLOOKUP($G64,'Pull Path Codes'!$A$7:$G$10,2,FALSE)</f>
        <v>5</v>
      </c>
      <c r="I64" s="66">
        <f>VLOOKUP($G64,'Pull Path Codes'!$A$7:$G$10,3,FALSE)</f>
        <v>0.15</v>
      </c>
      <c r="J64">
        <f t="shared" si="7"/>
        <v>0</v>
      </c>
      <c r="K64" s="5">
        <f t="shared" si="1"/>
        <v>0</v>
      </c>
      <c r="L64" s="6">
        <f>VLOOKUP($G64,'Pull Path Codes'!$A$7:$G$10,4,FALSE)</f>
        <v>10</v>
      </c>
      <c r="M64" s="65">
        <f>VLOOKUP($G64,'Pull Path Codes'!$A$7:$G$10,5,FALSE)</f>
        <v>0.25</v>
      </c>
      <c r="N64">
        <f t="shared" si="8"/>
        <v>0</v>
      </c>
      <c r="O64" s="5">
        <f t="shared" si="3"/>
        <v>0</v>
      </c>
      <c r="P64">
        <f>VLOOKUP($G64,'Pull Path Codes'!$A$7:$G$10,6,FALSE)</f>
        <v>0</v>
      </c>
      <c r="Q64" s="6">
        <f>VLOOKUP($G64,'Pull Path Codes'!$A$7:$G$10,7,FALSE)</f>
        <v>0</v>
      </c>
      <c r="R64">
        <f t="shared" si="9"/>
        <v>0</v>
      </c>
      <c r="S64" s="5">
        <f t="shared" si="5"/>
        <v>0</v>
      </c>
      <c r="T64" s="87">
        <f t="shared" si="6"/>
        <v>0</v>
      </c>
    </row>
    <row r="65" spans="1:20" ht="12.75">
      <c r="A65" s="38">
        <f>'Volume Forecast'!B63</f>
        <v>0</v>
      </c>
      <c r="B65" s="1">
        <f>'Volume Forecast'!C63</f>
        <v>0</v>
      </c>
      <c r="C65" s="6" t="s">
        <v>124</v>
      </c>
      <c r="D65" s="27">
        <f>'Volume Forecast'!F63</f>
        <v>0</v>
      </c>
      <c r="E65" s="43" t="str">
        <f>'Volume Forecast'!D63</f>
        <v>Ea</v>
      </c>
      <c r="F65" s="72">
        <f>'Volume Forecast'!E63</f>
        <v>0</v>
      </c>
      <c r="G65" s="6" t="s">
        <v>42</v>
      </c>
      <c r="H65" s="6">
        <f>VLOOKUP($G65,'Pull Path Codes'!$A$7:$G$10,2,FALSE)</f>
        <v>5</v>
      </c>
      <c r="I65" s="66">
        <f>VLOOKUP($G65,'Pull Path Codes'!$A$7:$G$10,3,FALSE)</f>
        <v>0.15</v>
      </c>
      <c r="J65">
        <f t="shared" si="7"/>
        <v>0</v>
      </c>
      <c r="K65" s="5">
        <f t="shared" si="1"/>
        <v>0</v>
      </c>
      <c r="L65" s="6">
        <f>VLOOKUP($G65,'Pull Path Codes'!$A$7:$G$10,4,FALSE)</f>
        <v>10</v>
      </c>
      <c r="M65" s="65">
        <f>VLOOKUP($G65,'Pull Path Codes'!$A$7:$G$10,5,FALSE)</f>
        <v>0.25</v>
      </c>
      <c r="N65">
        <f t="shared" si="8"/>
        <v>0</v>
      </c>
      <c r="O65" s="5">
        <f t="shared" si="3"/>
        <v>0</v>
      </c>
      <c r="P65">
        <f>VLOOKUP($G65,'Pull Path Codes'!$A$7:$G$10,6,FALSE)</f>
        <v>0</v>
      </c>
      <c r="Q65" s="6">
        <f>VLOOKUP($G65,'Pull Path Codes'!$A$7:$G$10,7,FALSE)</f>
        <v>0</v>
      </c>
      <c r="R65">
        <f t="shared" si="9"/>
        <v>0</v>
      </c>
      <c r="S65" s="5">
        <f t="shared" si="5"/>
        <v>0</v>
      </c>
      <c r="T65" s="87">
        <f t="shared" si="6"/>
        <v>0</v>
      </c>
    </row>
    <row r="66" spans="1:20" ht="12.75">
      <c r="A66" s="38">
        <f>'Volume Forecast'!B64</f>
        <v>0</v>
      </c>
      <c r="B66" s="1">
        <f>'Volume Forecast'!C64</f>
        <v>0</v>
      </c>
      <c r="C66" s="6" t="s">
        <v>124</v>
      </c>
      <c r="D66" s="27">
        <f>'Volume Forecast'!F64</f>
        <v>0</v>
      </c>
      <c r="E66" s="43" t="str">
        <f>'Volume Forecast'!D64</f>
        <v>Ea</v>
      </c>
      <c r="F66" s="72">
        <f>'Volume Forecast'!E64</f>
        <v>0</v>
      </c>
      <c r="G66" s="6" t="s">
        <v>42</v>
      </c>
      <c r="H66" s="6">
        <f>VLOOKUP($G66,'Pull Path Codes'!$A$7:$G$10,2,FALSE)</f>
        <v>5</v>
      </c>
      <c r="I66" s="66">
        <f>VLOOKUP($G66,'Pull Path Codes'!$A$7:$G$10,3,FALSE)</f>
        <v>0.15</v>
      </c>
      <c r="J66">
        <f t="shared" si="7"/>
        <v>0</v>
      </c>
      <c r="K66" s="5">
        <f t="shared" si="1"/>
        <v>0</v>
      </c>
      <c r="L66" s="6">
        <f>VLOOKUP($G66,'Pull Path Codes'!$A$7:$G$10,4,FALSE)</f>
        <v>10</v>
      </c>
      <c r="M66" s="65">
        <f>VLOOKUP($G66,'Pull Path Codes'!$A$7:$G$10,5,FALSE)</f>
        <v>0.25</v>
      </c>
      <c r="N66">
        <f t="shared" si="8"/>
        <v>0</v>
      </c>
      <c r="O66" s="5">
        <f t="shared" si="3"/>
        <v>0</v>
      </c>
      <c r="P66">
        <f>VLOOKUP($G66,'Pull Path Codes'!$A$7:$G$10,6,FALSE)</f>
        <v>0</v>
      </c>
      <c r="Q66" s="6">
        <f>VLOOKUP($G66,'Pull Path Codes'!$A$7:$G$10,7,FALSE)</f>
        <v>0</v>
      </c>
      <c r="R66">
        <f t="shared" si="9"/>
        <v>0</v>
      </c>
      <c r="S66" s="5">
        <f t="shared" si="5"/>
        <v>0</v>
      </c>
      <c r="T66" s="87">
        <f t="shared" si="6"/>
        <v>0</v>
      </c>
    </row>
    <row r="67" spans="1:20" ht="12.75">
      <c r="A67" s="38">
        <f>'Volume Forecast'!B65</f>
        <v>0</v>
      </c>
      <c r="B67" s="1">
        <f>'Volume Forecast'!C65</f>
        <v>0</v>
      </c>
      <c r="C67" s="6" t="s">
        <v>124</v>
      </c>
      <c r="D67" s="27">
        <f>'Volume Forecast'!F65</f>
        <v>0</v>
      </c>
      <c r="E67" s="43" t="str">
        <f>'Volume Forecast'!D65</f>
        <v>Ea</v>
      </c>
      <c r="F67" s="72">
        <f>'Volume Forecast'!E65</f>
        <v>0</v>
      </c>
      <c r="G67" s="6" t="s">
        <v>40</v>
      </c>
      <c r="H67" s="6">
        <f>VLOOKUP($G67,'Pull Path Codes'!$A$7:$G$10,2,FALSE)</f>
        <v>1</v>
      </c>
      <c r="I67" s="66">
        <f>VLOOKUP($G67,'Pull Path Codes'!$A$7:$G$10,3,FALSE)</f>
        <v>0.05</v>
      </c>
      <c r="J67">
        <f t="shared" si="7"/>
        <v>0</v>
      </c>
      <c r="K67" s="5">
        <f t="shared" si="1"/>
        <v>0</v>
      </c>
      <c r="L67" s="6">
        <f>VLOOKUP($G67,'Pull Path Codes'!$A$7:$G$10,4,FALSE)</f>
        <v>5</v>
      </c>
      <c r="M67" s="65">
        <f>VLOOKUP($G67,'Pull Path Codes'!$A$7:$G$10,5,FALSE)</f>
        <v>0.05</v>
      </c>
      <c r="N67">
        <f t="shared" si="8"/>
        <v>0</v>
      </c>
      <c r="O67" s="5">
        <f t="shared" si="3"/>
        <v>0</v>
      </c>
      <c r="P67">
        <f>VLOOKUP($G67,'Pull Path Codes'!$A$7:$G$10,6,FALSE)</f>
        <v>0</v>
      </c>
      <c r="Q67" s="6">
        <f>VLOOKUP($G67,'Pull Path Codes'!$A$7:$G$10,7,FALSE)</f>
        <v>0</v>
      </c>
      <c r="R67">
        <f t="shared" si="9"/>
        <v>0</v>
      </c>
      <c r="S67" s="5">
        <f t="shared" si="5"/>
        <v>0</v>
      </c>
      <c r="T67" s="87">
        <f t="shared" si="6"/>
        <v>0</v>
      </c>
    </row>
    <row r="68" spans="1:20" ht="12.75">
      <c r="A68" s="38">
        <f>'Volume Forecast'!B66</f>
        <v>0</v>
      </c>
      <c r="B68" s="1">
        <f>'Volume Forecast'!C66</f>
        <v>0</v>
      </c>
      <c r="C68" s="6" t="s">
        <v>124</v>
      </c>
      <c r="D68" s="27">
        <f>'Volume Forecast'!F66</f>
        <v>0</v>
      </c>
      <c r="E68" s="43" t="str">
        <f>'Volume Forecast'!D66</f>
        <v>Ea</v>
      </c>
      <c r="F68" s="72">
        <f>'Volume Forecast'!E66</f>
        <v>0</v>
      </c>
      <c r="G68" s="6" t="s">
        <v>40</v>
      </c>
      <c r="H68" s="6">
        <f>VLOOKUP($G68,'Pull Path Codes'!$A$7:$G$10,2,FALSE)</f>
        <v>1</v>
      </c>
      <c r="I68" s="66">
        <f>VLOOKUP($G68,'Pull Path Codes'!$A$7:$G$10,3,FALSE)</f>
        <v>0.05</v>
      </c>
      <c r="J68">
        <f t="shared" si="7"/>
        <v>0</v>
      </c>
      <c r="K68" s="5">
        <f t="shared" si="1"/>
        <v>0</v>
      </c>
      <c r="L68" s="6">
        <f>VLOOKUP($G68,'Pull Path Codes'!$A$7:$G$10,4,FALSE)</f>
        <v>5</v>
      </c>
      <c r="M68" s="65">
        <f>VLOOKUP($G68,'Pull Path Codes'!$A$7:$G$10,5,FALSE)</f>
        <v>0.05</v>
      </c>
      <c r="N68">
        <f t="shared" si="8"/>
        <v>0</v>
      </c>
      <c r="O68" s="5">
        <f t="shared" si="3"/>
        <v>0</v>
      </c>
      <c r="P68">
        <f>VLOOKUP($G68,'Pull Path Codes'!$A$7:$G$10,6,FALSE)</f>
        <v>0</v>
      </c>
      <c r="Q68" s="6">
        <f>VLOOKUP($G68,'Pull Path Codes'!$A$7:$G$10,7,FALSE)</f>
        <v>0</v>
      </c>
      <c r="R68">
        <f t="shared" si="9"/>
        <v>0</v>
      </c>
      <c r="S68" s="5">
        <f t="shared" si="5"/>
        <v>0</v>
      </c>
      <c r="T68" s="87">
        <f t="shared" si="6"/>
        <v>0</v>
      </c>
    </row>
    <row r="69" spans="1:20" ht="12.75">
      <c r="A69" s="38">
        <f>'Volume Forecast'!B67</f>
        <v>0</v>
      </c>
      <c r="B69" s="1">
        <f>'Volume Forecast'!C67</f>
        <v>0</v>
      </c>
      <c r="C69" s="6" t="s">
        <v>124</v>
      </c>
      <c r="D69" s="27">
        <f>'Volume Forecast'!F67</f>
        <v>0</v>
      </c>
      <c r="E69" s="43" t="str">
        <f>'Volume Forecast'!D67</f>
        <v>Ea</v>
      </c>
      <c r="F69" s="72">
        <f>'Volume Forecast'!E67</f>
        <v>0</v>
      </c>
      <c r="G69" s="6" t="s">
        <v>42</v>
      </c>
      <c r="H69" s="6">
        <f>VLOOKUP($G69,'Pull Path Codes'!$A$7:$G$10,2,FALSE)</f>
        <v>5</v>
      </c>
      <c r="I69" s="66">
        <f>VLOOKUP($G69,'Pull Path Codes'!$A$7:$G$10,3,FALSE)</f>
        <v>0.15</v>
      </c>
      <c r="J69">
        <f t="shared" si="7"/>
        <v>0</v>
      </c>
      <c r="K69" s="5">
        <f t="shared" si="1"/>
        <v>0</v>
      </c>
      <c r="L69" s="6">
        <f>VLOOKUP($G69,'Pull Path Codes'!$A$7:$G$10,4,FALSE)</f>
        <v>10</v>
      </c>
      <c r="M69" s="65">
        <f>VLOOKUP($G69,'Pull Path Codes'!$A$7:$G$10,5,FALSE)</f>
        <v>0.25</v>
      </c>
      <c r="N69">
        <f t="shared" si="8"/>
        <v>0</v>
      </c>
      <c r="O69" s="5">
        <f t="shared" si="3"/>
        <v>0</v>
      </c>
      <c r="P69">
        <f>VLOOKUP($G69,'Pull Path Codes'!$A$7:$G$10,6,FALSE)</f>
        <v>0</v>
      </c>
      <c r="Q69" s="6">
        <f>VLOOKUP($G69,'Pull Path Codes'!$A$7:$G$10,7,FALSE)</f>
        <v>0</v>
      </c>
      <c r="R69">
        <f t="shared" si="9"/>
        <v>0</v>
      </c>
      <c r="S69" s="5">
        <f t="shared" si="5"/>
        <v>0</v>
      </c>
      <c r="T69" s="87">
        <f t="shared" si="6"/>
        <v>0</v>
      </c>
    </row>
    <row r="70" spans="1:20" ht="12.75">
      <c r="A70" s="38">
        <f>'Volume Forecast'!B68</f>
        <v>0</v>
      </c>
      <c r="B70" s="1">
        <f>'Volume Forecast'!C68</f>
        <v>0</v>
      </c>
      <c r="C70" s="6" t="s">
        <v>124</v>
      </c>
      <c r="D70" s="27">
        <f>'Volume Forecast'!F68</f>
        <v>0</v>
      </c>
      <c r="E70" s="43" t="str">
        <f>'Volume Forecast'!D68</f>
        <v>Ea</v>
      </c>
      <c r="F70" s="72">
        <f>'Volume Forecast'!E68</f>
        <v>0</v>
      </c>
      <c r="G70" s="6" t="s">
        <v>42</v>
      </c>
      <c r="H70" s="6">
        <f>VLOOKUP($G70,'Pull Path Codes'!$A$7:$G$10,2,FALSE)</f>
        <v>5</v>
      </c>
      <c r="I70" s="66">
        <f>VLOOKUP($G70,'Pull Path Codes'!$A$7:$G$10,3,FALSE)</f>
        <v>0.15</v>
      </c>
      <c r="J70">
        <f t="shared" si="7"/>
        <v>0</v>
      </c>
      <c r="K70" s="5">
        <f t="shared" si="1"/>
        <v>0</v>
      </c>
      <c r="L70" s="6">
        <f>VLOOKUP($G70,'Pull Path Codes'!$A$7:$G$10,4,FALSE)</f>
        <v>10</v>
      </c>
      <c r="M70" s="65">
        <f>VLOOKUP($G70,'Pull Path Codes'!$A$7:$G$10,5,FALSE)</f>
        <v>0.25</v>
      </c>
      <c r="N70">
        <f t="shared" si="8"/>
        <v>0</v>
      </c>
      <c r="O70" s="5">
        <f t="shared" si="3"/>
        <v>0</v>
      </c>
      <c r="P70">
        <f>VLOOKUP($G70,'Pull Path Codes'!$A$7:$G$10,6,FALSE)</f>
        <v>0</v>
      </c>
      <c r="Q70" s="6">
        <f>VLOOKUP($G70,'Pull Path Codes'!$A$7:$G$10,7,FALSE)</f>
        <v>0</v>
      </c>
      <c r="R70">
        <f t="shared" si="9"/>
        <v>0</v>
      </c>
      <c r="S70" s="5">
        <f t="shared" si="5"/>
        <v>0</v>
      </c>
      <c r="T70" s="87">
        <f t="shared" si="6"/>
        <v>0</v>
      </c>
    </row>
    <row r="71" spans="1:20" ht="12.75">
      <c r="A71" s="38">
        <f>'Volume Forecast'!B69</f>
        <v>0</v>
      </c>
      <c r="B71" s="1">
        <f>'Volume Forecast'!C69</f>
        <v>0</v>
      </c>
      <c r="C71" s="6" t="s">
        <v>124</v>
      </c>
      <c r="D71" s="27">
        <f>'Volume Forecast'!F69</f>
        <v>0</v>
      </c>
      <c r="E71" s="43" t="str">
        <f>'Volume Forecast'!D69</f>
        <v>Ea</v>
      </c>
      <c r="F71" s="72">
        <f>'Volume Forecast'!E69</f>
        <v>0</v>
      </c>
      <c r="G71" s="6" t="s">
        <v>42</v>
      </c>
      <c r="H71" s="6">
        <f>VLOOKUP($G71,'Pull Path Codes'!$A$7:$G$10,2,FALSE)</f>
        <v>5</v>
      </c>
      <c r="I71" s="66">
        <f>VLOOKUP($G71,'Pull Path Codes'!$A$7:$G$10,3,FALSE)</f>
        <v>0.15</v>
      </c>
      <c r="J71">
        <f t="shared" si="7"/>
        <v>0</v>
      </c>
      <c r="K71" s="5">
        <f t="shared" si="1"/>
        <v>0</v>
      </c>
      <c r="L71" s="6">
        <f>VLOOKUP($G71,'Pull Path Codes'!$A$7:$G$10,4,FALSE)</f>
        <v>10</v>
      </c>
      <c r="M71" s="65">
        <f>VLOOKUP($G71,'Pull Path Codes'!$A$7:$G$10,5,FALSE)</f>
        <v>0.25</v>
      </c>
      <c r="N71">
        <f t="shared" si="8"/>
        <v>0</v>
      </c>
      <c r="O71" s="5">
        <f t="shared" si="3"/>
        <v>0</v>
      </c>
      <c r="P71">
        <f>VLOOKUP($G71,'Pull Path Codes'!$A$7:$G$10,6,FALSE)</f>
        <v>0</v>
      </c>
      <c r="Q71" s="6">
        <f>VLOOKUP($G71,'Pull Path Codes'!$A$7:$G$10,7,FALSE)</f>
        <v>0</v>
      </c>
      <c r="R71">
        <f t="shared" si="9"/>
        <v>0</v>
      </c>
      <c r="S71" s="5">
        <f t="shared" si="5"/>
        <v>0</v>
      </c>
      <c r="T71" s="87">
        <f t="shared" si="6"/>
        <v>0</v>
      </c>
    </row>
    <row r="72" spans="1:20" ht="12.75">
      <c r="A72" s="38">
        <f>'Volume Forecast'!B70</f>
        <v>0</v>
      </c>
      <c r="B72" s="1">
        <f>'Volume Forecast'!C70</f>
        <v>0</v>
      </c>
      <c r="C72" s="6" t="s">
        <v>124</v>
      </c>
      <c r="D72" s="27">
        <f>'Volume Forecast'!F70</f>
        <v>0</v>
      </c>
      <c r="E72" s="43" t="str">
        <f>'Volume Forecast'!D70</f>
        <v>Ea</v>
      </c>
      <c r="F72" s="72">
        <f>'Volume Forecast'!E70</f>
        <v>0</v>
      </c>
      <c r="G72" s="6" t="s">
        <v>42</v>
      </c>
      <c r="H72" s="6">
        <f>VLOOKUP($G72,'Pull Path Codes'!$A$7:$G$10,2,FALSE)</f>
        <v>5</v>
      </c>
      <c r="I72" s="66">
        <f>VLOOKUP($G72,'Pull Path Codes'!$A$7:$G$10,3,FALSE)</f>
        <v>0.15</v>
      </c>
      <c r="J72">
        <f t="shared" si="7"/>
        <v>0</v>
      </c>
      <c r="K72" s="5">
        <f t="shared" si="1"/>
        <v>0</v>
      </c>
      <c r="L72" s="6">
        <f>VLOOKUP($G72,'Pull Path Codes'!$A$7:$G$10,4,FALSE)</f>
        <v>10</v>
      </c>
      <c r="M72" s="65">
        <f>VLOOKUP($G72,'Pull Path Codes'!$A$7:$G$10,5,FALSE)</f>
        <v>0.25</v>
      </c>
      <c r="N72">
        <f t="shared" si="8"/>
        <v>0</v>
      </c>
      <c r="O72" s="5">
        <f t="shared" si="3"/>
        <v>0</v>
      </c>
      <c r="P72">
        <f>VLOOKUP($G72,'Pull Path Codes'!$A$7:$G$10,6,FALSE)</f>
        <v>0</v>
      </c>
      <c r="Q72" s="6">
        <f>VLOOKUP($G72,'Pull Path Codes'!$A$7:$G$10,7,FALSE)</f>
        <v>0</v>
      </c>
      <c r="R72">
        <f t="shared" si="9"/>
        <v>0</v>
      </c>
      <c r="S72" s="5">
        <f t="shared" si="5"/>
        <v>0</v>
      </c>
      <c r="T72" s="87">
        <f t="shared" si="6"/>
        <v>0</v>
      </c>
    </row>
    <row r="73" spans="1:20" ht="12.75">
      <c r="A73" s="38">
        <f>'Volume Forecast'!B71</f>
        <v>0</v>
      </c>
      <c r="B73" s="1">
        <f>'Volume Forecast'!C71</f>
        <v>0</v>
      </c>
      <c r="C73" s="6" t="s">
        <v>124</v>
      </c>
      <c r="D73" s="27">
        <f>'Volume Forecast'!F71</f>
        <v>0</v>
      </c>
      <c r="E73" s="43" t="str">
        <f>'Volume Forecast'!D71</f>
        <v>Ea</v>
      </c>
      <c r="F73" s="72">
        <f>'Volume Forecast'!E71</f>
        <v>0</v>
      </c>
      <c r="G73" s="6" t="s">
        <v>40</v>
      </c>
      <c r="H73" s="6">
        <f>VLOOKUP($G73,'Pull Path Codes'!$A$7:$G$10,2,FALSE)</f>
        <v>1</v>
      </c>
      <c r="I73" s="66">
        <f>VLOOKUP($G73,'Pull Path Codes'!$A$7:$G$10,3,FALSE)</f>
        <v>0.05</v>
      </c>
      <c r="J73">
        <f t="shared" si="7"/>
        <v>0</v>
      </c>
      <c r="K73" s="5">
        <f t="shared" si="1"/>
        <v>0</v>
      </c>
      <c r="L73" s="6">
        <f>VLOOKUP($G73,'Pull Path Codes'!$A$7:$G$10,4,FALSE)</f>
        <v>5</v>
      </c>
      <c r="M73" s="65">
        <f>VLOOKUP($G73,'Pull Path Codes'!$A$7:$G$10,5,FALSE)</f>
        <v>0.05</v>
      </c>
      <c r="N73">
        <f t="shared" si="8"/>
        <v>0</v>
      </c>
      <c r="O73" s="5">
        <f t="shared" si="3"/>
        <v>0</v>
      </c>
      <c r="P73">
        <f>VLOOKUP($G73,'Pull Path Codes'!$A$7:$G$10,6,FALSE)</f>
        <v>0</v>
      </c>
      <c r="Q73" s="6">
        <f>VLOOKUP($G73,'Pull Path Codes'!$A$7:$G$10,7,FALSE)</f>
        <v>0</v>
      </c>
      <c r="R73">
        <f t="shared" si="9"/>
        <v>0</v>
      </c>
      <c r="S73" s="5">
        <f t="shared" si="5"/>
        <v>0</v>
      </c>
      <c r="T73" s="87">
        <f t="shared" si="6"/>
        <v>0</v>
      </c>
    </row>
    <row r="74" spans="1:20" ht="12.75">
      <c r="A74" s="38">
        <f>'Volume Forecast'!B72</f>
        <v>0</v>
      </c>
      <c r="B74" s="1">
        <f>'Volume Forecast'!C72</f>
        <v>0</v>
      </c>
      <c r="C74" s="6" t="s">
        <v>124</v>
      </c>
      <c r="D74" s="27">
        <f>'Volume Forecast'!F72</f>
        <v>0</v>
      </c>
      <c r="E74" s="43" t="str">
        <f>'Volume Forecast'!D72</f>
        <v>Ea</v>
      </c>
      <c r="F74" s="72">
        <f>'Volume Forecast'!E72</f>
        <v>0</v>
      </c>
      <c r="G74" s="6" t="s">
        <v>40</v>
      </c>
      <c r="H74" s="6">
        <f>VLOOKUP($G74,'Pull Path Codes'!$A$7:$G$10,2,FALSE)</f>
        <v>1</v>
      </c>
      <c r="I74" s="66">
        <f>VLOOKUP($G74,'Pull Path Codes'!$A$7:$G$10,3,FALSE)</f>
        <v>0.05</v>
      </c>
      <c r="J74">
        <f t="shared" si="7"/>
        <v>0</v>
      </c>
      <c r="K74" s="5">
        <f aca="true" t="shared" si="10" ref="K74:K137">H74*$D74*(1+I74)</f>
        <v>0</v>
      </c>
      <c r="L74" s="6">
        <f>VLOOKUP($G74,'Pull Path Codes'!$A$7:$G$10,4,FALSE)</f>
        <v>5</v>
      </c>
      <c r="M74" s="65">
        <f>VLOOKUP($G74,'Pull Path Codes'!$A$7:$G$10,5,FALSE)</f>
        <v>0.05</v>
      </c>
      <c r="N74">
        <f t="shared" si="8"/>
        <v>0</v>
      </c>
      <c r="O74" s="5">
        <f aca="true" t="shared" si="11" ref="O74:O137">L74*$D74*(1+M74)</f>
        <v>0</v>
      </c>
      <c r="P74">
        <f>VLOOKUP($G74,'Pull Path Codes'!$A$7:$G$10,6,FALSE)</f>
        <v>0</v>
      </c>
      <c r="Q74" s="6">
        <f>VLOOKUP($G74,'Pull Path Codes'!$A$7:$G$10,7,FALSE)</f>
        <v>0</v>
      </c>
      <c r="R74">
        <f t="shared" si="9"/>
        <v>0</v>
      </c>
      <c r="S74" s="5">
        <f aca="true" t="shared" si="12" ref="S74:S137">IF(P74=0,0,P74*$D74*(1+Q74))</f>
        <v>0</v>
      </c>
      <c r="T74" s="87">
        <f aca="true" t="shared" si="13" ref="T74:T137">(J74+N74+R74)*F74</f>
        <v>0</v>
      </c>
    </row>
    <row r="75" spans="1:20" ht="12.75">
      <c r="A75" s="38">
        <f>'Volume Forecast'!B73</f>
        <v>0</v>
      </c>
      <c r="B75" s="1">
        <f>'Volume Forecast'!C73</f>
        <v>0</v>
      </c>
      <c r="C75" s="6" t="s">
        <v>124</v>
      </c>
      <c r="D75" s="27">
        <f>'Volume Forecast'!F73</f>
        <v>0</v>
      </c>
      <c r="E75" s="43" t="str">
        <f>'Volume Forecast'!D73</f>
        <v>Ea</v>
      </c>
      <c r="F75" s="72">
        <f>'Volume Forecast'!E73</f>
        <v>0</v>
      </c>
      <c r="G75" s="6" t="s">
        <v>40</v>
      </c>
      <c r="H75" s="6">
        <f>VLOOKUP($G75,'Pull Path Codes'!$A$7:$G$10,2,FALSE)</f>
        <v>1</v>
      </c>
      <c r="I75" s="66">
        <f>VLOOKUP($G75,'Pull Path Codes'!$A$7:$G$10,3,FALSE)</f>
        <v>0.05</v>
      </c>
      <c r="J75">
        <f t="shared" si="7"/>
        <v>0</v>
      </c>
      <c r="K75" s="5">
        <f t="shared" si="10"/>
        <v>0</v>
      </c>
      <c r="L75" s="6">
        <f>VLOOKUP($G75,'Pull Path Codes'!$A$7:$G$10,4,FALSE)</f>
        <v>5</v>
      </c>
      <c r="M75" s="65">
        <f>VLOOKUP($G75,'Pull Path Codes'!$A$7:$G$10,5,FALSE)</f>
        <v>0.05</v>
      </c>
      <c r="N75">
        <f t="shared" si="8"/>
        <v>0</v>
      </c>
      <c r="O75" s="5">
        <f t="shared" si="11"/>
        <v>0</v>
      </c>
      <c r="P75">
        <f>VLOOKUP($G75,'Pull Path Codes'!$A$7:$G$10,6,FALSE)</f>
        <v>0</v>
      </c>
      <c r="Q75" s="6">
        <f>VLOOKUP($G75,'Pull Path Codes'!$A$7:$G$10,7,FALSE)</f>
        <v>0</v>
      </c>
      <c r="R75">
        <f t="shared" si="9"/>
        <v>0</v>
      </c>
      <c r="S75" s="5">
        <f t="shared" si="12"/>
        <v>0</v>
      </c>
      <c r="T75" s="87">
        <f t="shared" si="13"/>
        <v>0</v>
      </c>
    </row>
    <row r="76" spans="1:20" ht="12.75">
      <c r="A76" s="38">
        <f>'Volume Forecast'!B74</f>
        <v>0</v>
      </c>
      <c r="B76" s="1">
        <f>'Volume Forecast'!C74</f>
        <v>0</v>
      </c>
      <c r="C76" s="6" t="s">
        <v>124</v>
      </c>
      <c r="D76" s="27">
        <f>'Volume Forecast'!F74</f>
        <v>0</v>
      </c>
      <c r="E76" s="43" t="str">
        <f>'Volume Forecast'!D74</f>
        <v>Ea</v>
      </c>
      <c r="F76" s="72">
        <f>'Volume Forecast'!E74</f>
        <v>0</v>
      </c>
      <c r="G76" s="6" t="s">
        <v>40</v>
      </c>
      <c r="H76" s="6">
        <f>VLOOKUP($G76,'Pull Path Codes'!$A$7:$G$10,2,FALSE)</f>
        <v>1</v>
      </c>
      <c r="I76" s="66">
        <f>VLOOKUP($G76,'Pull Path Codes'!$A$7:$G$10,3,FALSE)</f>
        <v>0.05</v>
      </c>
      <c r="J76">
        <f t="shared" si="7"/>
        <v>0</v>
      </c>
      <c r="K76" s="5">
        <f t="shared" si="10"/>
        <v>0</v>
      </c>
      <c r="L76" s="6">
        <f>VLOOKUP($G76,'Pull Path Codes'!$A$7:$G$10,4,FALSE)</f>
        <v>5</v>
      </c>
      <c r="M76" s="65">
        <f>VLOOKUP($G76,'Pull Path Codes'!$A$7:$G$10,5,FALSE)</f>
        <v>0.05</v>
      </c>
      <c r="N76">
        <f t="shared" si="8"/>
        <v>0</v>
      </c>
      <c r="O76" s="5">
        <f t="shared" si="11"/>
        <v>0</v>
      </c>
      <c r="P76">
        <f>VLOOKUP($G76,'Pull Path Codes'!$A$7:$G$10,6,FALSE)</f>
        <v>0</v>
      </c>
      <c r="Q76" s="6">
        <f>VLOOKUP($G76,'Pull Path Codes'!$A$7:$G$10,7,FALSE)</f>
        <v>0</v>
      </c>
      <c r="R76">
        <f t="shared" si="9"/>
        <v>0</v>
      </c>
      <c r="S76" s="5">
        <f t="shared" si="12"/>
        <v>0</v>
      </c>
      <c r="T76" s="87">
        <f t="shared" si="13"/>
        <v>0</v>
      </c>
    </row>
    <row r="77" spans="1:20" ht="12.75">
      <c r="A77" s="38">
        <f>'Volume Forecast'!B75</f>
        <v>0</v>
      </c>
      <c r="B77" s="1">
        <f>'Volume Forecast'!C75</f>
        <v>0</v>
      </c>
      <c r="C77" s="6" t="s">
        <v>124</v>
      </c>
      <c r="D77" s="27">
        <f>'Volume Forecast'!F75</f>
        <v>0</v>
      </c>
      <c r="E77" s="43" t="str">
        <f>'Volume Forecast'!D75</f>
        <v>Ea</v>
      </c>
      <c r="F77" s="72">
        <f>'Volume Forecast'!E75</f>
        <v>0</v>
      </c>
      <c r="G77" s="6" t="s">
        <v>40</v>
      </c>
      <c r="H77" s="6">
        <f>VLOOKUP($G77,'Pull Path Codes'!$A$7:$G$10,2,FALSE)</f>
        <v>1</v>
      </c>
      <c r="I77" s="66">
        <f>VLOOKUP($G77,'Pull Path Codes'!$A$7:$G$10,3,FALSE)</f>
        <v>0.05</v>
      </c>
      <c r="J77">
        <f t="shared" si="7"/>
        <v>0</v>
      </c>
      <c r="K77" s="5">
        <f t="shared" si="10"/>
        <v>0</v>
      </c>
      <c r="L77" s="6">
        <f>VLOOKUP($G77,'Pull Path Codes'!$A$7:$G$10,4,FALSE)</f>
        <v>5</v>
      </c>
      <c r="M77" s="65">
        <f>VLOOKUP($G77,'Pull Path Codes'!$A$7:$G$10,5,FALSE)</f>
        <v>0.05</v>
      </c>
      <c r="N77">
        <f t="shared" si="8"/>
        <v>0</v>
      </c>
      <c r="O77" s="5">
        <f t="shared" si="11"/>
        <v>0</v>
      </c>
      <c r="P77">
        <f>VLOOKUP($G77,'Pull Path Codes'!$A$7:$G$10,6,FALSE)</f>
        <v>0</v>
      </c>
      <c r="Q77" s="6">
        <f>VLOOKUP($G77,'Pull Path Codes'!$A$7:$G$10,7,FALSE)</f>
        <v>0</v>
      </c>
      <c r="R77">
        <f t="shared" si="9"/>
        <v>0</v>
      </c>
      <c r="S77" s="5">
        <f t="shared" si="12"/>
        <v>0</v>
      </c>
      <c r="T77" s="87">
        <f t="shared" si="13"/>
        <v>0</v>
      </c>
    </row>
    <row r="78" spans="1:20" ht="12.75">
      <c r="A78" s="38">
        <f>'Volume Forecast'!B76</f>
        <v>0</v>
      </c>
      <c r="B78" s="1">
        <f>'Volume Forecast'!C76</f>
        <v>0</v>
      </c>
      <c r="C78" s="6" t="s">
        <v>124</v>
      </c>
      <c r="D78" s="27">
        <f>'Volume Forecast'!F76</f>
        <v>0</v>
      </c>
      <c r="E78" s="43" t="str">
        <f>'Volume Forecast'!D76</f>
        <v>Ea</v>
      </c>
      <c r="F78" s="72">
        <f>'Volume Forecast'!E76</f>
        <v>0</v>
      </c>
      <c r="G78" s="6" t="s">
        <v>40</v>
      </c>
      <c r="H78" s="6">
        <f>VLOOKUP($G78,'Pull Path Codes'!$A$7:$G$10,2,FALSE)</f>
        <v>1</v>
      </c>
      <c r="I78" s="66">
        <f>VLOOKUP($G78,'Pull Path Codes'!$A$7:$G$10,3,FALSE)</f>
        <v>0.05</v>
      </c>
      <c r="J78">
        <f t="shared" si="7"/>
        <v>0</v>
      </c>
      <c r="K78" s="5">
        <f t="shared" si="10"/>
        <v>0</v>
      </c>
      <c r="L78" s="6">
        <f>VLOOKUP($G78,'Pull Path Codes'!$A$7:$G$10,4,FALSE)</f>
        <v>5</v>
      </c>
      <c r="M78" s="65">
        <f>VLOOKUP($G78,'Pull Path Codes'!$A$7:$G$10,5,FALSE)</f>
        <v>0.05</v>
      </c>
      <c r="N78">
        <f t="shared" si="8"/>
        <v>0</v>
      </c>
      <c r="O78" s="5">
        <f t="shared" si="11"/>
        <v>0</v>
      </c>
      <c r="P78">
        <f>VLOOKUP($G78,'Pull Path Codes'!$A$7:$G$10,6,FALSE)</f>
        <v>0</v>
      </c>
      <c r="Q78" s="6">
        <f>VLOOKUP($G78,'Pull Path Codes'!$A$7:$G$10,7,FALSE)</f>
        <v>0</v>
      </c>
      <c r="R78">
        <f t="shared" si="9"/>
        <v>0</v>
      </c>
      <c r="S78" s="5">
        <f t="shared" si="12"/>
        <v>0</v>
      </c>
      <c r="T78" s="87">
        <f t="shared" si="13"/>
        <v>0</v>
      </c>
    </row>
    <row r="79" spans="1:20" ht="12.75">
      <c r="A79" s="38">
        <f>'Volume Forecast'!B77</f>
        <v>0</v>
      </c>
      <c r="B79" s="1">
        <f>'Volume Forecast'!C77</f>
        <v>0</v>
      </c>
      <c r="C79" s="6" t="s">
        <v>124</v>
      </c>
      <c r="D79" s="27">
        <f>'Volume Forecast'!F77</f>
        <v>0</v>
      </c>
      <c r="E79" s="43" t="str">
        <f>'Volume Forecast'!D77</f>
        <v>Ea</v>
      </c>
      <c r="F79" s="72">
        <f>'Volume Forecast'!E77</f>
        <v>0</v>
      </c>
      <c r="G79" s="6" t="s">
        <v>40</v>
      </c>
      <c r="H79" s="6">
        <f>VLOOKUP($G79,'Pull Path Codes'!$A$7:$G$10,2,FALSE)</f>
        <v>1</v>
      </c>
      <c r="I79" s="66">
        <f>VLOOKUP($G79,'Pull Path Codes'!$A$7:$G$10,3,FALSE)</f>
        <v>0.05</v>
      </c>
      <c r="J79">
        <f t="shared" si="7"/>
        <v>0</v>
      </c>
      <c r="K79" s="5">
        <f t="shared" si="10"/>
        <v>0</v>
      </c>
      <c r="L79" s="6">
        <f>VLOOKUP($G79,'Pull Path Codes'!$A$7:$G$10,4,FALSE)</f>
        <v>5</v>
      </c>
      <c r="M79" s="65">
        <f>VLOOKUP($G79,'Pull Path Codes'!$A$7:$G$10,5,FALSE)</f>
        <v>0.05</v>
      </c>
      <c r="N79">
        <f t="shared" si="8"/>
        <v>0</v>
      </c>
      <c r="O79" s="5">
        <f t="shared" si="11"/>
        <v>0</v>
      </c>
      <c r="P79">
        <f>VLOOKUP($G79,'Pull Path Codes'!$A$7:$G$10,6,FALSE)</f>
        <v>0</v>
      </c>
      <c r="Q79" s="6">
        <f>VLOOKUP($G79,'Pull Path Codes'!$A$7:$G$10,7,FALSE)</f>
        <v>0</v>
      </c>
      <c r="R79">
        <f t="shared" si="9"/>
        <v>0</v>
      </c>
      <c r="S79" s="5">
        <f t="shared" si="12"/>
        <v>0</v>
      </c>
      <c r="T79" s="87">
        <f t="shared" si="13"/>
        <v>0</v>
      </c>
    </row>
    <row r="80" spans="1:20" ht="12.75">
      <c r="A80" s="38">
        <f>'Volume Forecast'!B78</f>
        <v>0</v>
      </c>
      <c r="B80" s="1">
        <f>'Volume Forecast'!C78</f>
        <v>0</v>
      </c>
      <c r="C80" s="6" t="s">
        <v>124</v>
      </c>
      <c r="D80" s="27">
        <f>'Volume Forecast'!F78</f>
        <v>0</v>
      </c>
      <c r="E80" s="43" t="str">
        <f>'Volume Forecast'!D78</f>
        <v>Ea</v>
      </c>
      <c r="F80" s="72">
        <f>'Volume Forecast'!E78</f>
        <v>0</v>
      </c>
      <c r="G80" s="6" t="s">
        <v>40</v>
      </c>
      <c r="H80" s="6">
        <f>VLOOKUP($G80,'Pull Path Codes'!$A$7:$G$10,2,FALSE)</f>
        <v>1</v>
      </c>
      <c r="I80" s="66">
        <f>VLOOKUP($G80,'Pull Path Codes'!$A$7:$G$10,3,FALSE)</f>
        <v>0.05</v>
      </c>
      <c r="J80">
        <f t="shared" si="7"/>
        <v>0</v>
      </c>
      <c r="K80" s="5">
        <f t="shared" si="10"/>
        <v>0</v>
      </c>
      <c r="L80" s="6">
        <f>VLOOKUP($G80,'Pull Path Codes'!$A$7:$G$10,4,FALSE)</f>
        <v>5</v>
      </c>
      <c r="M80" s="65">
        <f>VLOOKUP($G80,'Pull Path Codes'!$A$7:$G$10,5,FALSE)</f>
        <v>0.05</v>
      </c>
      <c r="N80">
        <f t="shared" si="8"/>
        <v>0</v>
      </c>
      <c r="O80" s="5">
        <f t="shared" si="11"/>
        <v>0</v>
      </c>
      <c r="P80">
        <f>VLOOKUP($G80,'Pull Path Codes'!$A$7:$G$10,6,FALSE)</f>
        <v>0</v>
      </c>
      <c r="Q80" s="6">
        <f>VLOOKUP($G80,'Pull Path Codes'!$A$7:$G$10,7,FALSE)</f>
        <v>0</v>
      </c>
      <c r="R80">
        <f t="shared" si="9"/>
        <v>0</v>
      </c>
      <c r="S80" s="5">
        <f t="shared" si="12"/>
        <v>0</v>
      </c>
      <c r="T80" s="87">
        <f t="shared" si="13"/>
        <v>0</v>
      </c>
    </row>
    <row r="81" spans="1:20" ht="12.75">
      <c r="A81" s="38">
        <f>'Volume Forecast'!B79</f>
        <v>0</v>
      </c>
      <c r="B81" s="1">
        <f>'Volume Forecast'!C79</f>
        <v>0</v>
      </c>
      <c r="C81" s="6" t="s">
        <v>124</v>
      </c>
      <c r="D81" s="27">
        <f>'Volume Forecast'!F79</f>
        <v>0</v>
      </c>
      <c r="E81" s="43" t="str">
        <f>'Volume Forecast'!D79</f>
        <v>Ea</v>
      </c>
      <c r="F81" s="72">
        <f>'Volume Forecast'!E79</f>
        <v>0</v>
      </c>
      <c r="G81" s="6" t="s">
        <v>40</v>
      </c>
      <c r="H81" s="6">
        <f>VLOOKUP($G81,'Pull Path Codes'!$A$7:$G$10,2,FALSE)</f>
        <v>1</v>
      </c>
      <c r="I81" s="66">
        <f>VLOOKUP($G81,'Pull Path Codes'!$A$7:$G$10,3,FALSE)</f>
        <v>0.05</v>
      </c>
      <c r="J81">
        <f t="shared" si="7"/>
        <v>0</v>
      </c>
      <c r="K81" s="5">
        <f t="shared" si="10"/>
        <v>0</v>
      </c>
      <c r="L81" s="6">
        <f>VLOOKUP($G81,'Pull Path Codes'!$A$7:$G$10,4,FALSE)</f>
        <v>5</v>
      </c>
      <c r="M81" s="65">
        <f>VLOOKUP($G81,'Pull Path Codes'!$A$7:$G$10,5,FALSE)</f>
        <v>0.05</v>
      </c>
      <c r="N81">
        <f t="shared" si="8"/>
        <v>0</v>
      </c>
      <c r="O81" s="5">
        <f t="shared" si="11"/>
        <v>0</v>
      </c>
      <c r="P81">
        <f>VLOOKUP($G81,'Pull Path Codes'!$A$7:$G$10,6,FALSE)</f>
        <v>0</v>
      </c>
      <c r="Q81" s="6">
        <f>VLOOKUP($G81,'Pull Path Codes'!$A$7:$G$10,7,FALSE)</f>
        <v>0</v>
      </c>
      <c r="R81">
        <f t="shared" si="9"/>
        <v>0</v>
      </c>
      <c r="S81" s="5">
        <f t="shared" si="12"/>
        <v>0</v>
      </c>
      <c r="T81" s="87">
        <f t="shared" si="13"/>
        <v>0</v>
      </c>
    </row>
    <row r="82" spans="1:20" ht="12.75">
      <c r="A82" s="38">
        <f>'Volume Forecast'!B80</f>
        <v>0</v>
      </c>
      <c r="B82" s="1">
        <f>'Volume Forecast'!C80</f>
        <v>0</v>
      </c>
      <c r="C82" s="6" t="s">
        <v>124</v>
      </c>
      <c r="D82" s="27">
        <f>'Volume Forecast'!F80</f>
        <v>0</v>
      </c>
      <c r="E82" s="43" t="str">
        <f>'Volume Forecast'!D80</f>
        <v>Ea</v>
      </c>
      <c r="F82" s="72">
        <f>'Volume Forecast'!E80</f>
        <v>0</v>
      </c>
      <c r="G82" s="6" t="s">
        <v>40</v>
      </c>
      <c r="H82" s="6">
        <f>VLOOKUP($G82,'Pull Path Codes'!$A$7:$G$10,2,FALSE)</f>
        <v>1</v>
      </c>
      <c r="I82" s="66">
        <f>VLOOKUP($G82,'Pull Path Codes'!$A$7:$G$10,3,FALSE)</f>
        <v>0.05</v>
      </c>
      <c r="J82">
        <f t="shared" si="7"/>
        <v>0</v>
      </c>
      <c r="K82" s="5">
        <f t="shared" si="10"/>
        <v>0</v>
      </c>
      <c r="L82" s="6">
        <f>VLOOKUP($G82,'Pull Path Codes'!$A$7:$G$10,4,FALSE)</f>
        <v>5</v>
      </c>
      <c r="M82" s="65">
        <f>VLOOKUP($G82,'Pull Path Codes'!$A$7:$G$10,5,FALSE)</f>
        <v>0.05</v>
      </c>
      <c r="N82">
        <f t="shared" si="8"/>
        <v>0</v>
      </c>
      <c r="O82" s="5">
        <f t="shared" si="11"/>
        <v>0</v>
      </c>
      <c r="P82">
        <f>VLOOKUP($G82,'Pull Path Codes'!$A$7:$G$10,6,FALSE)</f>
        <v>0</v>
      </c>
      <c r="Q82" s="6">
        <f>VLOOKUP($G82,'Pull Path Codes'!$A$7:$G$10,7,FALSE)</f>
        <v>0</v>
      </c>
      <c r="R82">
        <f t="shared" si="9"/>
        <v>0</v>
      </c>
      <c r="S82" s="5">
        <f t="shared" si="12"/>
        <v>0</v>
      </c>
      <c r="T82" s="87">
        <f t="shared" si="13"/>
        <v>0</v>
      </c>
    </row>
    <row r="83" spans="1:20" ht="12.75">
      <c r="A83" s="38">
        <f>'Volume Forecast'!B81</f>
        <v>0</v>
      </c>
      <c r="B83" s="1">
        <f>'Volume Forecast'!C81</f>
        <v>0</v>
      </c>
      <c r="C83" s="6" t="s">
        <v>124</v>
      </c>
      <c r="D83" s="27">
        <f>'Volume Forecast'!F81</f>
        <v>0</v>
      </c>
      <c r="E83" s="43" t="str">
        <f>'Volume Forecast'!D81</f>
        <v>Ea</v>
      </c>
      <c r="F83" s="72">
        <f>'Volume Forecast'!E81</f>
        <v>0</v>
      </c>
      <c r="G83" s="6" t="s">
        <v>40</v>
      </c>
      <c r="H83" s="6">
        <f>VLOOKUP($G83,'Pull Path Codes'!$A$7:$G$10,2,FALSE)</f>
        <v>1</v>
      </c>
      <c r="I83" s="66">
        <f>VLOOKUP($G83,'Pull Path Codes'!$A$7:$G$10,3,FALSE)</f>
        <v>0.05</v>
      </c>
      <c r="J83">
        <f t="shared" si="7"/>
        <v>0</v>
      </c>
      <c r="K83" s="5">
        <f t="shared" si="10"/>
        <v>0</v>
      </c>
      <c r="L83" s="6">
        <f>VLOOKUP($G83,'Pull Path Codes'!$A$7:$G$10,4,FALSE)</f>
        <v>5</v>
      </c>
      <c r="M83" s="65">
        <f>VLOOKUP($G83,'Pull Path Codes'!$A$7:$G$10,5,FALSE)</f>
        <v>0.05</v>
      </c>
      <c r="N83">
        <f t="shared" si="8"/>
        <v>0</v>
      </c>
      <c r="O83" s="5">
        <f t="shared" si="11"/>
        <v>0</v>
      </c>
      <c r="P83">
        <f>VLOOKUP($G83,'Pull Path Codes'!$A$7:$G$10,6,FALSE)</f>
        <v>0</v>
      </c>
      <c r="Q83" s="6">
        <f>VLOOKUP($G83,'Pull Path Codes'!$A$7:$G$10,7,FALSE)</f>
        <v>0</v>
      </c>
      <c r="R83">
        <f t="shared" si="9"/>
        <v>0</v>
      </c>
      <c r="S83" s="5">
        <f t="shared" si="12"/>
        <v>0</v>
      </c>
      <c r="T83" s="87">
        <f t="shared" si="13"/>
        <v>0</v>
      </c>
    </row>
    <row r="84" spans="1:20" ht="12.75">
      <c r="A84" s="38">
        <f>'Volume Forecast'!B82</f>
        <v>0</v>
      </c>
      <c r="B84" s="1">
        <f>'Volume Forecast'!C82</f>
        <v>0</v>
      </c>
      <c r="C84" s="6" t="s">
        <v>124</v>
      </c>
      <c r="D84" s="27">
        <f>'Volume Forecast'!F82</f>
        <v>0</v>
      </c>
      <c r="E84" s="43" t="str">
        <f>'Volume Forecast'!D82</f>
        <v>Ea</v>
      </c>
      <c r="F84" s="72">
        <f>'Volume Forecast'!E82</f>
        <v>0</v>
      </c>
      <c r="G84" s="6" t="s">
        <v>40</v>
      </c>
      <c r="H84" s="6">
        <f>VLOOKUP($G84,'Pull Path Codes'!$A$7:$G$10,2,FALSE)</f>
        <v>1</v>
      </c>
      <c r="I84" s="66">
        <f>VLOOKUP($G84,'Pull Path Codes'!$A$7:$G$10,3,FALSE)</f>
        <v>0.05</v>
      </c>
      <c r="J84">
        <f t="shared" si="7"/>
        <v>0</v>
      </c>
      <c r="K84" s="5">
        <f t="shared" si="10"/>
        <v>0</v>
      </c>
      <c r="L84" s="6">
        <f>VLOOKUP($G84,'Pull Path Codes'!$A$7:$G$10,4,FALSE)</f>
        <v>5</v>
      </c>
      <c r="M84" s="65">
        <f>VLOOKUP($G84,'Pull Path Codes'!$A$7:$G$10,5,FALSE)</f>
        <v>0.05</v>
      </c>
      <c r="N84">
        <f t="shared" si="8"/>
        <v>0</v>
      </c>
      <c r="O84" s="5">
        <f t="shared" si="11"/>
        <v>0</v>
      </c>
      <c r="P84">
        <f>VLOOKUP($G84,'Pull Path Codes'!$A$7:$G$10,6,FALSE)</f>
        <v>0</v>
      </c>
      <c r="Q84" s="6">
        <f>VLOOKUP($G84,'Pull Path Codes'!$A$7:$G$10,7,FALSE)</f>
        <v>0</v>
      </c>
      <c r="R84">
        <f t="shared" si="9"/>
        <v>0</v>
      </c>
      <c r="S84" s="5">
        <f t="shared" si="12"/>
        <v>0</v>
      </c>
      <c r="T84" s="87">
        <f t="shared" si="13"/>
        <v>0</v>
      </c>
    </row>
    <row r="85" spans="1:20" ht="12.75">
      <c r="A85" s="38">
        <f>'Volume Forecast'!B83</f>
        <v>0</v>
      </c>
      <c r="B85" s="1">
        <f>'Volume Forecast'!C83</f>
        <v>0</v>
      </c>
      <c r="C85" s="6" t="s">
        <v>124</v>
      </c>
      <c r="D85" s="27">
        <f>'Volume Forecast'!F83</f>
        <v>0</v>
      </c>
      <c r="E85" s="43" t="str">
        <f>'Volume Forecast'!D83</f>
        <v>Ea</v>
      </c>
      <c r="F85" s="72">
        <f>'Volume Forecast'!E83</f>
        <v>0</v>
      </c>
      <c r="G85" s="6" t="s">
        <v>40</v>
      </c>
      <c r="H85" s="6">
        <f>VLOOKUP($G85,'Pull Path Codes'!$A$7:$G$10,2,FALSE)</f>
        <v>1</v>
      </c>
      <c r="I85" s="66">
        <f>VLOOKUP($G85,'Pull Path Codes'!$A$7:$G$10,3,FALSE)</f>
        <v>0.05</v>
      </c>
      <c r="J85">
        <f t="shared" si="7"/>
        <v>0</v>
      </c>
      <c r="K85" s="5">
        <f t="shared" si="10"/>
        <v>0</v>
      </c>
      <c r="L85" s="6">
        <f>VLOOKUP($G85,'Pull Path Codes'!$A$7:$G$10,4,FALSE)</f>
        <v>5</v>
      </c>
      <c r="M85" s="65">
        <f>VLOOKUP($G85,'Pull Path Codes'!$A$7:$G$10,5,FALSE)</f>
        <v>0.05</v>
      </c>
      <c r="N85">
        <f t="shared" si="8"/>
        <v>0</v>
      </c>
      <c r="O85" s="5">
        <f t="shared" si="11"/>
        <v>0</v>
      </c>
      <c r="P85">
        <f>VLOOKUP($G85,'Pull Path Codes'!$A$7:$G$10,6,FALSE)</f>
        <v>0</v>
      </c>
      <c r="Q85" s="6">
        <f>VLOOKUP($G85,'Pull Path Codes'!$A$7:$G$10,7,FALSE)</f>
        <v>0</v>
      </c>
      <c r="R85">
        <f t="shared" si="9"/>
        <v>0</v>
      </c>
      <c r="S85" s="5">
        <f t="shared" si="12"/>
        <v>0</v>
      </c>
      <c r="T85" s="87">
        <f t="shared" si="13"/>
        <v>0</v>
      </c>
    </row>
    <row r="86" spans="1:20" ht="12.75">
      <c r="A86" s="38">
        <f>'Volume Forecast'!B84</f>
        <v>0</v>
      </c>
      <c r="B86" s="1">
        <f>'Volume Forecast'!C84</f>
        <v>0</v>
      </c>
      <c r="C86" s="6" t="s">
        <v>124</v>
      </c>
      <c r="D86" s="27">
        <f>'Volume Forecast'!F84</f>
        <v>0</v>
      </c>
      <c r="E86" s="43" t="str">
        <f>'Volume Forecast'!D84</f>
        <v>Ea</v>
      </c>
      <c r="F86" s="72">
        <f>'Volume Forecast'!E84</f>
        <v>0</v>
      </c>
      <c r="G86" s="6" t="s">
        <v>40</v>
      </c>
      <c r="H86" s="6">
        <f>VLOOKUP($G86,'Pull Path Codes'!$A$7:$G$10,2,FALSE)</f>
        <v>1</v>
      </c>
      <c r="I86" s="66">
        <f>VLOOKUP($G86,'Pull Path Codes'!$A$7:$G$10,3,FALSE)</f>
        <v>0.05</v>
      </c>
      <c r="J86">
        <f t="shared" si="7"/>
        <v>0</v>
      </c>
      <c r="K86" s="5">
        <f t="shared" si="10"/>
        <v>0</v>
      </c>
      <c r="L86" s="6">
        <f>VLOOKUP($G86,'Pull Path Codes'!$A$7:$G$10,4,FALSE)</f>
        <v>5</v>
      </c>
      <c r="M86" s="65">
        <f>VLOOKUP($G86,'Pull Path Codes'!$A$7:$G$10,5,FALSE)</f>
        <v>0.05</v>
      </c>
      <c r="N86">
        <f t="shared" si="8"/>
        <v>0</v>
      </c>
      <c r="O86" s="5">
        <f t="shared" si="11"/>
        <v>0</v>
      </c>
      <c r="P86">
        <f>VLOOKUP($G86,'Pull Path Codes'!$A$7:$G$10,6,FALSE)</f>
        <v>0</v>
      </c>
      <c r="Q86" s="6">
        <f>VLOOKUP($G86,'Pull Path Codes'!$A$7:$G$10,7,FALSE)</f>
        <v>0</v>
      </c>
      <c r="R86">
        <f t="shared" si="9"/>
        <v>0</v>
      </c>
      <c r="S86" s="5">
        <f t="shared" si="12"/>
        <v>0</v>
      </c>
      <c r="T86" s="87">
        <f t="shared" si="13"/>
        <v>0</v>
      </c>
    </row>
    <row r="87" spans="1:20" ht="12.75">
      <c r="A87" s="38">
        <f>'Volume Forecast'!B85</f>
        <v>0</v>
      </c>
      <c r="B87" s="1">
        <f>'Volume Forecast'!C85</f>
        <v>0</v>
      </c>
      <c r="C87" s="6" t="s">
        <v>124</v>
      </c>
      <c r="D87" s="27">
        <f>'Volume Forecast'!F85</f>
        <v>0</v>
      </c>
      <c r="E87" s="43" t="str">
        <f>'Volume Forecast'!D85</f>
        <v>Ea</v>
      </c>
      <c r="F87" s="72">
        <f>'Volume Forecast'!E85</f>
        <v>0</v>
      </c>
      <c r="G87" s="6" t="s">
        <v>42</v>
      </c>
      <c r="H87" s="6">
        <f>VLOOKUP($G87,'Pull Path Codes'!$A$7:$G$10,2,FALSE)</f>
        <v>5</v>
      </c>
      <c r="I87" s="66">
        <f>VLOOKUP($G87,'Pull Path Codes'!$A$7:$G$10,3,FALSE)</f>
        <v>0.15</v>
      </c>
      <c r="J87">
        <f t="shared" si="7"/>
        <v>0</v>
      </c>
      <c r="K87" s="5">
        <f t="shared" si="10"/>
        <v>0</v>
      </c>
      <c r="L87" s="6">
        <f>VLOOKUP($G87,'Pull Path Codes'!$A$7:$G$10,4,FALSE)</f>
        <v>10</v>
      </c>
      <c r="M87" s="65">
        <f>VLOOKUP($G87,'Pull Path Codes'!$A$7:$G$10,5,FALSE)</f>
        <v>0.25</v>
      </c>
      <c r="N87">
        <f t="shared" si="8"/>
        <v>0</v>
      </c>
      <c r="O87" s="5">
        <f t="shared" si="11"/>
        <v>0</v>
      </c>
      <c r="P87">
        <f>VLOOKUP($G87,'Pull Path Codes'!$A$7:$G$10,6,FALSE)</f>
        <v>0</v>
      </c>
      <c r="Q87" s="6">
        <f>VLOOKUP($G87,'Pull Path Codes'!$A$7:$G$10,7,FALSE)</f>
        <v>0</v>
      </c>
      <c r="R87">
        <f t="shared" si="9"/>
        <v>0</v>
      </c>
      <c r="S87" s="5">
        <f t="shared" si="12"/>
        <v>0</v>
      </c>
      <c r="T87" s="87">
        <f t="shared" si="13"/>
        <v>0</v>
      </c>
    </row>
    <row r="88" spans="1:20" ht="12.75">
      <c r="A88" s="38">
        <f>'Volume Forecast'!B86</f>
        <v>0</v>
      </c>
      <c r="B88" s="1">
        <f>'Volume Forecast'!C86</f>
        <v>0</v>
      </c>
      <c r="C88" s="6" t="s">
        <v>124</v>
      </c>
      <c r="D88" s="27">
        <f>'Volume Forecast'!F86</f>
        <v>0</v>
      </c>
      <c r="E88" s="43" t="str">
        <f>'Volume Forecast'!D86</f>
        <v>Ea</v>
      </c>
      <c r="F88" s="72">
        <f>'Volume Forecast'!E86</f>
        <v>0</v>
      </c>
      <c r="G88" s="6" t="s">
        <v>41</v>
      </c>
      <c r="H88" s="6">
        <f>VLOOKUP($G88,'Pull Path Codes'!$A$7:$G$10,2,FALSE)</f>
        <v>3</v>
      </c>
      <c r="I88" s="66">
        <f>VLOOKUP($G88,'Pull Path Codes'!$A$7:$G$10,3,FALSE)</f>
        <v>0.1</v>
      </c>
      <c r="J88">
        <f t="shared" si="7"/>
        <v>0</v>
      </c>
      <c r="K88" s="5">
        <f t="shared" si="10"/>
        <v>0</v>
      </c>
      <c r="L88" s="6">
        <f>VLOOKUP($G88,'Pull Path Codes'!$A$7:$G$10,4,FALSE)</f>
        <v>10</v>
      </c>
      <c r="M88" s="65">
        <f>VLOOKUP($G88,'Pull Path Codes'!$A$7:$G$10,5,FALSE)</f>
        <v>0.1</v>
      </c>
      <c r="N88">
        <f t="shared" si="8"/>
        <v>0</v>
      </c>
      <c r="O88" s="5">
        <f t="shared" si="11"/>
        <v>0</v>
      </c>
      <c r="P88">
        <f>VLOOKUP($G88,'Pull Path Codes'!$A$7:$G$10,6,FALSE)</f>
        <v>0</v>
      </c>
      <c r="Q88" s="6">
        <f>VLOOKUP($G88,'Pull Path Codes'!$A$7:$G$10,7,FALSE)</f>
        <v>0</v>
      </c>
      <c r="R88">
        <f t="shared" si="9"/>
        <v>0</v>
      </c>
      <c r="S88" s="5">
        <f t="shared" si="12"/>
        <v>0</v>
      </c>
      <c r="T88" s="87">
        <f t="shared" si="13"/>
        <v>0</v>
      </c>
    </row>
    <row r="89" spans="1:20" ht="12.75">
      <c r="A89" s="38">
        <f>'Volume Forecast'!B87</f>
        <v>0</v>
      </c>
      <c r="B89" s="1">
        <f>'Volume Forecast'!C87</f>
        <v>0</v>
      </c>
      <c r="C89" s="6" t="s">
        <v>124</v>
      </c>
      <c r="D89" s="27">
        <f>'Volume Forecast'!F87</f>
        <v>0</v>
      </c>
      <c r="E89" s="43" t="str">
        <f>'Volume Forecast'!D87</f>
        <v>Ea</v>
      </c>
      <c r="F89" s="72">
        <f>'Volume Forecast'!E87</f>
        <v>0</v>
      </c>
      <c r="G89" s="6" t="s">
        <v>41</v>
      </c>
      <c r="H89" s="6">
        <f>VLOOKUP($G89,'Pull Path Codes'!$A$7:$G$10,2,FALSE)</f>
        <v>3</v>
      </c>
      <c r="I89" s="66">
        <f>VLOOKUP($G89,'Pull Path Codes'!$A$7:$G$10,3,FALSE)</f>
        <v>0.1</v>
      </c>
      <c r="J89">
        <f t="shared" si="7"/>
        <v>0</v>
      </c>
      <c r="K89" s="5">
        <f t="shared" si="10"/>
        <v>0</v>
      </c>
      <c r="L89" s="6">
        <f>VLOOKUP($G89,'Pull Path Codes'!$A$7:$G$10,4,FALSE)</f>
        <v>10</v>
      </c>
      <c r="M89" s="65">
        <f>VLOOKUP($G89,'Pull Path Codes'!$A$7:$G$10,5,FALSE)</f>
        <v>0.1</v>
      </c>
      <c r="N89">
        <f t="shared" si="8"/>
        <v>0</v>
      </c>
      <c r="O89" s="5">
        <f t="shared" si="11"/>
        <v>0</v>
      </c>
      <c r="P89">
        <f>VLOOKUP($G89,'Pull Path Codes'!$A$7:$G$10,6,FALSE)</f>
        <v>0</v>
      </c>
      <c r="Q89" s="6">
        <f>VLOOKUP($G89,'Pull Path Codes'!$A$7:$G$10,7,FALSE)</f>
        <v>0</v>
      </c>
      <c r="R89">
        <f t="shared" si="9"/>
        <v>0</v>
      </c>
      <c r="S89" s="5">
        <f t="shared" si="12"/>
        <v>0</v>
      </c>
      <c r="T89" s="87">
        <f t="shared" si="13"/>
        <v>0</v>
      </c>
    </row>
    <row r="90" spans="1:20" ht="12.75">
      <c r="A90" s="38">
        <f>'Volume Forecast'!B88</f>
        <v>0</v>
      </c>
      <c r="B90" s="1">
        <f>'Volume Forecast'!C88</f>
        <v>0</v>
      </c>
      <c r="C90" s="6" t="s">
        <v>124</v>
      </c>
      <c r="D90" s="27">
        <f>'Volume Forecast'!F88</f>
        <v>0</v>
      </c>
      <c r="E90" s="43" t="str">
        <f>'Volume Forecast'!D88</f>
        <v>Ea</v>
      </c>
      <c r="F90" s="72">
        <f>'Volume Forecast'!E88</f>
        <v>0</v>
      </c>
      <c r="G90" s="6" t="s">
        <v>42</v>
      </c>
      <c r="H90" s="6">
        <f>VLOOKUP($G90,'Pull Path Codes'!$A$7:$G$10,2,FALSE)</f>
        <v>5</v>
      </c>
      <c r="I90" s="66">
        <f>VLOOKUP($G90,'Pull Path Codes'!$A$7:$G$10,3,FALSE)</f>
        <v>0.15</v>
      </c>
      <c r="J90">
        <f t="shared" si="7"/>
        <v>0</v>
      </c>
      <c r="K90" s="5">
        <f t="shared" si="10"/>
        <v>0</v>
      </c>
      <c r="L90" s="6">
        <f>VLOOKUP($G90,'Pull Path Codes'!$A$7:$G$10,4,FALSE)</f>
        <v>10</v>
      </c>
      <c r="M90" s="65">
        <f>VLOOKUP($G90,'Pull Path Codes'!$A$7:$G$10,5,FALSE)</f>
        <v>0.25</v>
      </c>
      <c r="N90">
        <f t="shared" si="8"/>
        <v>0</v>
      </c>
      <c r="O90" s="5">
        <f t="shared" si="11"/>
        <v>0</v>
      </c>
      <c r="P90">
        <f>VLOOKUP($G90,'Pull Path Codes'!$A$7:$G$10,6,FALSE)</f>
        <v>0</v>
      </c>
      <c r="Q90" s="6">
        <f>VLOOKUP($G90,'Pull Path Codes'!$A$7:$G$10,7,FALSE)</f>
        <v>0</v>
      </c>
      <c r="R90">
        <f t="shared" si="9"/>
        <v>0</v>
      </c>
      <c r="S90" s="5">
        <f t="shared" si="12"/>
        <v>0</v>
      </c>
      <c r="T90" s="87">
        <f t="shared" si="13"/>
        <v>0</v>
      </c>
    </row>
    <row r="91" spans="1:20" ht="12.75">
      <c r="A91" s="38">
        <f>'Volume Forecast'!B89</f>
        <v>0</v>
      </c>
      <c r="B91" s="1">
        <f>'Volume Forecast'!C89</f>
        <v>0</v>
      </c>
      <c r="C91" s="6" t="s">
        <v>124</v>
      </c>
      <c r="D91" s="27">
        <f>'Volume Forecast'!F89</f>
        <v>0</v>
      </c>
      <c r="E91" s="43" t="str">
        <f>'Volume Forecast'!D89</f>
        <v>Ea</v>
      </c>
      <c r="F91" s="72">
        <f>'Volume Forecast'!E89</f>
        <v>0</v>
      </c>
      <c r="G91" s="6" t="s">
        <v>42</v>
      </c>
      <c r="H91" s="6">
        <f>VLOOKUP($G91,'Pull Path Codes'!$A$7:$G$10,2,FALSE)</f>
        <v>5</v>
      </c>
      <c r="I91" s="66">
        <f>VLOOKUP($G91,'Pull Path Codes'!$A$7:$G$10,3,FALSE)</f>
        <v>0.15</v>
      </c>
      <c r="J91">
        <f t="shared" si="7"/>
        <v>0</v>
      </c>
      <c r="K91" s="5">
        <f t="shared" si="10"/>
        <v>0</v>
      </c>
      <c r="L91" s="6">
        <f>VLOOKUP($G91,'Pull Path Codes'!$A$7:$G$10,4,FALSE)</f>
        <v>10</v>
      </c>
      <c r="M91" s="65">
        <f>VLOOKUP($G91,'Pull Path Codes'!$A$7:$G$10,5,FALSE)</f>
        <v>0.25</v>
      </c>
      <c r="N91">
        <f t="shared" si="8"/>
        <v>0</v>
      </c>
      <c r="O91" s="5">
        <f t="shared" si="11"/>
        <v>0</v>
      </c>
      <c r="P91">
        <f>VLOOKUP($G91,'Pull Path Codes'!$A$7:$G$10,6,FALSE)</f>
        <v>0</v>
      </c>
      <c r="Q91" s="6">
        <f>VLOOKUP($G91,'Pull Path Codes'!$A$7:$G$10,7,FALSE)</f>
        <v>0</v>
      </c>
      <c r="R91">
        <f t="shared" si="9"/>
        <v>0</v>
      </c>
      <c r="S91" s="5">
        <f t="shared" si="12"/>
        <v>0</v>
      </c>
      <c r="T91" s="87">
        <f t="shared" si="13"/>
        <v>0</v>
      </c>
    </row>
    <row r="92" spans="1:20" ht="12.75">
      <c r="A92" s="38">
        <f>'Volume Forecast'!B90</f>
        <v>0</v>
      </c>
      <c r="B92" s="1">
        <f>'Volume Forecast'!C90</f>
        <v>0</v>
      </c>
      <c r="C92" s="6" t="s">
        <v>124</v>
      </c>
      <c r="D92" s="27">
        <f>'Volume Forecast'!F90</f>
        <v>0</v>
      </c>
      <c r="E92" s="43" t="str">
        <f>'Volume Forecast'!D90</f>
        <v>Ea</v>
      </c>
      <c r="F92" s="72">
        <f>'Volume Forecast'!E90</f>
        <v>0</v>
      </c>
      <c r="G92" s="6" t="s">
        <v>42</v>
      </c>
      <c r="H92" s="6">
        <f>VLOOKUP($G92,'Pull Path Codes'!$A$7:$G$10,2,FALSE)</f>
        <v>5</v>
      </c>
      <c r="I92" s="66">
        <f>VLOOKUP($G92,'Pull Path Codes'!$A$7:$G$10,3,FALSE)</f>
        <v>0.15</v>
      </c>
      <c r="J92">
        <f t="shared" si="7"/>
        <v>0</v>
      </c>
      <c r="K92" s="5">
        <f t="shared" si="10"/>
        <v>0</v>
      </c>
      <c r="L92" s="6">
        <f>VLOOKUP($G92,'Pull Path Codes'!$A$7:$G$10,4,FALSE)</f>
        <v>10</v>
      </c>
      <c r="M92" s="65">
        <f>VLOOKUP($G92,'Pull Path Codes'!$A$7:$G$10,5,FALSE)</f>
        <v>0.25</v>
      </c>
      <c r="N92">
        <f t="shared" si="8"/>
        <v>0</v>
      </c>
      <c r="O92" s="5">
        <f t="shared" si="11"/>
        <v>0</v>
      </c>
      <c r="P92">
        <f>VLOOKUP($G92,'Pull Path Codes'!$A$7:$G$10,6,FALSE)</f>
        <v>0</v>
      </c>
      <c r="Q92" s="6">
        <f>VLOOKUP($G92,'Pull Path Codes'!$A$7:$G$10,7,FALSE)</f>
        <v>0</v>
      </c>
      <c r="R92">
        <f t="shared" si="9"/>
        <v>0</v>
      </c>
      <c r="S92" s="5">
        <f t="shared" si="12"/>
        <v>0</v>
      </c>
      <c r="T92" s="87">
        <f t="shared" si="13"/>
        <v>0</v>
      </c>
    </row>
    <row r="93" spans="1:20" ht="12.75">
      <c r="A93" s="38">
        <f>'Volume Forecast'!B91</f>
        <v>0</v>
      </c>
      <c r="B93" s="1">
        <f>'Volume Forecast'!C91</f>
        <v>0</v>
      </c>
      <c r="C93" s="6" t="s">
        <v>124</v>
      </c>
      <c r="D93" s="27">
        <f>'Volume Forecast'!F91</f>
        <v>0</v>
      </c>
      <c r="E93" s="43" t="str">
        <f>'Volume Forecast'!D91</f>
        <v>Ea</v>
      </c>
      <c r="F93" s="72">
        <f>'Volume Forecast'!E91</f>
        <v>0</v>
      </c>
      <c r="G93" s="6" t="s">
        <v>42</v>
      </c>
      <c r="H93" s="6">
        <f>VLOOKUP($G93,'Pull Path Codes'!$A$7:$G$10,2,FALSE)</f>
        <v>5</v>
      </c>
      <c r="I93" s="66">
        <f>VLOOKUP($G93,'Pull Path Codes'!$A$7:$G$10,3,FALSE)</f>
        <v>0.15</v>
      </c>
      <c r="J93">
        <f t="shared" si="7"/>
        <v>0</v>
      </c>
      <c r="K93" s="5">
        <f t="shared" si="10"/>
        <v>0</v>
      </c>
      <c r="L93" s="6">
        <f>VLOOKUP($G93,'Pull Path Codes'!$A$7:$G$10,4,FALSE)</f>
        <v>10</v>
      </c>
      <c r="M93" s="65">
        <f>VLOOKUP($G93,'Pull Path Codes'!$A$7:$G$10,5,FALSE)</f>
        <v>0.25</v>
      </c>
      <c r="N93">
        <f t="shared" si="8"/>
        <v>0</v>
      </c>
      <c r="O93" s="5">
        <f t="shared" si="11"/>
        <v>0</v>
      </c>
      <c r="P93">
        <f>VLOOKUP($G93,'Pull Path Codes'!$A$7:$G$10,6,FALSE)</f>
        <v>0</v>
      </c>
      <c r="Q93" s="6">
        <f>VLOOKUP($G93,'Pull Path Codes'!$A$7:$G$10,7,FALSE)</f>
        <v>0</v>
      </c>
      <c r="R93">
        <f t="shared" si="9"/>
        <v>0</v>
      </c>
      <c r="S93" s="5">
        <f t="shared" si="12"/>
        <v>0</v>
      </c>
      <c r="T93" s="87">
        <f t="shared" si="13"/>
        <v>0</v>
      </c>
    </row>
    <row r="94" spans="1:20" ht="12.75">
      <c r="A94" s="38">
        <f>'Volume Forecast'!B92</f>
        <v>0</v>
      </c>
      <c r="B94" s="1">
        <f>'Volume Forecast'!C92</f>
        <v>0</v>
      </c>
      <c r="C94" s="6" t="s">
        <v>124</v>
      </c>
      <c r="D94" s="27">
        <f>'Volume Forecast'!F92</f>
        <v>0</v>
      </c>
      <c r="E94" s="43" t="str">
        <f>'Volume Forecast'!D92</f>
        <v>Ea</v>
      </c>
      <c r="F94" s="72">
        <f>'Volume Forecast'!E92</f>
        <v>0</v>
      </c>
      <c r="G94" s="6" t="s">
        <v>42</v>
      </c>
      <c r="H94" s="6">
        <f>VLOOKUP($G94,'Pull Path Codes'!$A$7:$G$10,2,FALSE)</f>
        <v>5</v>
      </c>
      <c r="I94" s="66">
        <f>VLOOKUP($G94,'Pull Path Codes'!$A$7:$G$10,3,FALSE)</f>
        <v>0.15</v>
      </c>
      <c r="J94">
        <f t="shared" si="7"/>
        <v>0</v>
      </c>
      <c r="K94" s="5">
        <f t="shared" si="10"/>
        <v>0</v>
      </c>
      <c r="L94" s="6">
        <f>VLOOKUP($G94,'Pull Path Codes'!$A$7:$G$10,4,FALSE)</f>
        <v>10</v>
      </c>
      <c r="M94" s="65">
        <f>VLOOKUP($G94,'Pull Path Codes'!$A$7:$G$10,5,FALSE)</f>
        <v>0.25</v>
      </c>
      <c r="N94">
        <f t="shared" si="8"/>
        <v>0</v>
      </c>
      <c r="O94" s="5">
        <f t="shared" si="11"/>
        <v>0</v>
      </c>
      <c r="P94">
        <f>VLOOKUP($G94,'Pull Path Codes'!$A$7:$G$10,6,FALSE)</f>
        <v>0</v>
      </c>
      <c r="Q94" s="6">
        <f>VLOOKUP($G94,'Pull Path Codes'!$A$7:$G$10,7,FALSE)</f>
        <v>0</v>
      </c>
      <c r="R94">
        <f t="shared" si="9"/>
        <v>0</v>
      </c>
      <c r="S94" s="5">
        <f t="shared" si="12"/>
        <v>0</v>
      </c>
      <c r="T94" s="87">
        <f t="shared" si="13"/>
        <v>0</v>
      </c>
    </row>
    <row r="95" spans="1:20" ht="12.75">
      <c r="A95" s="38">
        <f>'Volume Forecast'!B93</f>
        <v>0</v>
      </c>
      <c r="B95" s="1">
        <f>'Volume Forecast'!C93</f>
        <v>0</v>
      </c>
      <c r="C95" s="6" t="s">
        <v>124</v>
      </c>
      <c r="D95" s="27">
        <f>'Volume Forecast'!F93</f>
        <v>0</v>
      </c>
      <c r="E95" s="43" t="str">
        <f>'Volume Forecast'!D93</f>
        <v>Ea</v>
      </c>
      <c r="F95" s="72">
        <f>'Volume Forecast'!E93</f>
        <v>0</v>
      </c>
      <c r="G95" s="6" t="s">
        <v>42</v>
      </c>
      <c r="H95" s="6">
        <f>VLOOKUP($G95,'Pull Path Codes'!$A$7:$G$10,2,FALSE)</f>
        <v>5</v>
      </c>
      <c r="I95" s="66">
        <f>VLOOKUP($G95,'Pull Path Codes'!$A$7:$G$10,3,FALSE)</f>
        <v>0.15</v>
      </c>
      <c r="J95">
        <f t="shared" si="7"/>
        <v>0</v>
      </c>
      <c r="K95" s="5">
        <f t="shared" si="10"/>
        <v>0</v>
      </c>
      <c r="L95" s="6">
        <f>VLOOKUP($G95,'Pull Path Codes'!$A$7:$G$10,4,FALSE)</f>
        <v>10</v>
      </c>
      <c r="M95" s="65">
        <f>VLOOKUP($G95,'Pull Path Codes'!$A$7:$G$10,5,FALSE)</f>
        <v>0.25</v>
      </c>
      <c r="N95">
        <f t="shared" si="8"/>
        <v>0</v>
      </c>
      <c r="O95" s="5">
        <f t="shared" si="11"/>
        <v>0</v>
      </c>
      <c r="P95">
        <f>VLOOKUP($G95,'Pull Path Codes'!$A$7:$G$10,6,FALSE)</f>
        <v>0</v>
      </c>
      <c r="Q95" s="6">
        <f>VLOOKUP($G95,'Pull Path Codes'!$A$7:$G$10,7,FALSE)</f>
        <v>0</v>
      </c>
      <c r="R95">
        <f t="shared" si="9"/>
        <v>0</v>
      </c>
      <c r="S95" s="5">
        <f t="shared" si="12"/>
        <v>0</v>
      </c>
      <c r="T95" s="87">
        <f t="shared" si="13"/>
        <v>0</v>
      </c>
    </row>
    <row r="96" spans="1:20" ht="12.75">
      <c r="A96" s="38">
        <f>'Volume Forecast'!B94</f>
        <v>0</v>
      </c>
      <c r="B96" s="1">
        <f>'Volume Forecast'!C94</f>
        <v>0</v>
      </c>
      <c r="C96" s="6" t="s">
        <v>124</v>
      </c>
      <c r="D96" s="27">
        <f>'Volume Forecast'!F94</f>
        <v>0</v>
      </c>
      <c r="E96" s="43" t="str">
        <f>'Volume Forecast'!D94</f>
        <v>Ea</v>
      </c>
      <c r="F96" s="72">
        <f>'Volume Forecast'!E94</f>
        <v>0</v>
      </c>
      <c r="G96" s="6" t="s">
        <v>42</v>
      </c>
      <c r="H96" s="6">
        <f>VLOOKUP($G96,'Pull Path Codes'!$A$7:$G$10,2,FALSE)</f>
        <v>5</v>
      </c>
      <c r="I96" s="66">
        <f>VLOOKUP($G96,'Pull Path Codes'!$A$7:$G$10,3,FALSE)</f>
        <v>0.15</v>
      </c>
      <c r="J96">
        <f aca="true" t="shared" si="14" ref="J96:J159">ROUNDUP(K96,0)</f>
        <v>0</v>
      </c>
      <c r="K96" s="5">
        <f t="shared" si="10"/>
        <v>0</v>
      </c>
      <c r="L96" s="6">
        <f>VLOOKUP($G96,'Pull Path Codes'!$A$7:$G$10,4,FALSE)</f>
        <v>10</v>
      </c>
      <c r="M96" s="65">
        <f>VLOOKUP($G96,'Pull Path Codes'!$A$7:$G$10,5,FALSE)</f>
        <v>0.25</v>
      </c>
      <c r="N96">
        <f aca="true" t="shared" si="15" ref="N96:N159">ROUNDUP(O96,0)</f>
        <v>0</v>
      </c>
      <c r="O96" s="5">
        <f t="shared" si="11"/>
        <v>0</v>
      </c>
      <c r="P96">
        <f>VLOOKUP($G96,'Pull Path Codes'!$A$7:$G$10,6,FALSE)</f>
        <v>0</v>
      </c>
      <c r="Q96" s="6">
        <f>VLOOKUP($G96,'Pull Path Codes'!$A$7:$G$10,7,FALSE)</f>
        <v>0</v>
      </c>
      <c r="R96">
        <f aca="true" t="shared" si="16" ref="R96:R159">ROUNDUP(S96,0)</f>
        <v>0</v>
      </c>
      <c r="S96" s="5">
        <f t="shared" si="12"/>
        <v>0</v>
      </c>
      <c r="T96" s="87">
        <f t="shared" si="13"/>
        <v>0</v>
      </c>
    </row>
    <row r="97" spans="1:20" ht="12.75">
      <c r="A97" s="38">
        <f>'Volume Forecast'!B95</f>
        <v>0</v>
      </c>
      <c r="B97" s="1">
        <f>'Volume Forecast'!C95</f>
        <v>0</v>
      </c>
      <c r="C97" s="6" t="s">
        <v>124</v>
      </c>
      <c r="D97" s="27">
        <f>'Volume Forecast'!F95</f>
        <v>0</v>
      </c>
      <c r="E97" s="43" t="str">
        <f>'Volume Forecast'!D95</f>
        <v>Ea</v>
      </c>
      <c r="F97" s="72">
        <f>'Volume Forecast'!E95</f>
        <v>0</v>
      </c>
      <c r="G97" s="6" t="s">
        <v>42</v>
      </c>
      <c r="H97" s="6">
        <f>VLOOKUP($G97,'Pull Path Codes'!$A$7:$G$10,2,FALSE)</f>
        <v>5</v>
      </c>
      <c r="I97" s="66">
        <f>VLOOKUP($G97,'Pull Path Codes'!$A$7:$G$10,3,FALSE)</f>
        <v>0.15</v>
      </c>
      <c r="J97">
        <f t="shared" si="14"/>
        <v>0</v>
      </c>
      <c r="K97" s="5">
        <f t="shared" si="10"/>
        <v>0</v>
      </c>
      <c r="L97" s="6">
        <f>VLOOKUP($G97,'Pull Path Codes'!$A$7:$G$10,4,FALSE)</f>
        <v>10</v>
      </c>
      <c r="M97" s="65">
        <f>VLOOKUP($G97,'Pull Path Codes'!$A$7:$G$10,5,FALSE)</f>
        <v>0.25</v>
      </c>
      <c r="N97">
        <f t="shared" si="15"/>
        <v>0</v>
      </c>
      <c r="O97" s="5">
        <f t="shared" si="11"/>
        <v>0</v>
      </c>
      <c r="P97">
        <f>VLOOKUP($G97,'Pull Path Codes'!$A$7:$G$10,6,FALSE)</f>
        <v>0</v>
      </c>
      <c r="Q97" s="6">
        <f>VLOOKUP($G97,'Pull Path Codes'!$A$7:$G$10,7,FALSE)</f>
        <v>0</v>
      </c>
      <c r="R97">
        <f t="shared" si="16"/>
        <v>0</v>
      </c>
      <c r="S97" s="5">
        <f t="shared" si="12"/>
        <v>0</v>
      </c>
      <c r="T97" s="87">
        <f t="shared" si="13"/>
        <v>0</v>
      </c>
    </row>
    <row r="98" spans="1:20" ht="12.75">
      <c r="A98" s="38">
        <f>'Volume Forecast'!B96</f>
        <v>0</v>
      </c>
      <c r="B98" s="1">
        <f>'Volume Forecast'!C96</f>
        <v>0</v>
      </c>
      <c r="C98" s="6" t="s">
        <v>124</v>
      </c>
      <c r="D98" s="27">
        <f>'Volume Forecast'!F96</f>
        <v>0</v>
      </c>
      <c r="E98" s="43" t="str">
        <f>'Volume Forecast'!D96</f>
        <v>Ea</v>
      </c>
      <c r="F98" s="72">
        <f>'Volume Forecast'!E96</f>
        <v>0</v>
      </c>
      <c r="G98" s="6" t="s">
        <v>42</v>
      </c>
      <c r="H98" s="6">
        <f>VLOOKUP($G98,'Pull Path Codes'!$A$7:$G$10,2,FALSE)</f>
        <v>5</v>
      </c>
      <c r="I98" s="66">
        <f>VLOOKUP($G98,'Pull Path Codes'!$A$7:$G$10,3,FALSE)</f>
        <v>0.15</v>
      </c>
      <c r="J98">
        <f t="shared" si="14"/>
        <v>0</v>
      </c>
      <c r="K98" s="5">
        <f t="shared" si="10"/>
        <v>0</v>
      </c>
      <c r="L98" s="6">
        <f>VLOOKUP($G98,'Pull Path Codes'!$A$7:$G$10,4,FALSE)</f>
        <v>10</v>
      </c>
      <c r="M98" s="65">
        <f>VLOOKUP($G98,'Pull Path Codes'!$A$7:$G$10,5,FALSE)</f>
        <v>0.25</v>
      </c>
      <c r="N98">
        <f t="shared" si="15"/>
        <v>0</v>
      </c>
      <c r="O98" s="5">
        <f t="shared" si="11"/>
        <v>0</v>
      </c>
      <c r="P98">
        <f>VLOOKUP($G98,'Pull Path Codes'!$A$7:$G$10,6,FALSE)</f>
        <v>0</v>
      </c>
      <c r="Q98" s="6">
        <f>VLOOKUP($G98,'Pull Path Codes'!$A$7:$G$10,7,FALSE)</f>
        <v>0</v>
      </c>
      <c r="R98">
        <f t="shared" si="16"/>
        <v>0</v>
      </c>
      <c r="S98" s="5">
        <f t="shared" si="12"/>
        <v>0</v>
      </c>
      <c r="T98" s="87">
        <f t="shared" si="13"/>
        <v>0</v>
      </c>
    </row>
    <row r="99" spans="1:20" ht="12.75">
      <c r="A99" s="38">
        <f>'Volume Forecast'!B97</f>
        <v>0</v>
      </c>
      <c r="B99" s="1">
        <f>'Volume Forecast'!C97</f>
        <v>0</v>
      </c>
      <c r="C99" s="6" t="s">
        <v>124</v>
      </c>
      <c r="D99" s="27">
        <f>'Volume Forecast'!F97</f>
        <v>0</v>
      </c>
      <c r="E99" s="43" t="str">
        <f>'Volume Forecast'!D97</f>
        <v>Ea</v>
      </c>
      <c r="F99" s="72">
        <f>'Volume Forecast'!E97</f>
        <v>0</v>
      </c>
      <c r="G99" s="6" t="s">
        <v>42</v>
      </c>
      <c r="H99" s="6">
        <f>VLOOKUP($G99,'Pull Path Codes'!$A$7:$G$10,2,FALSE)</f>
        <v>5</v>
      </c>
      <c r="I99" s="66">
        <f>VLOOKUP($G99,'Pull Path Codes'!$A$7:$G$10,3,FALSE)</f>
        <v>0.15</v>
      </c>
      <c r="J99">
        <f t="shared" si="14"/>
        <v>0</v>
      </c>
      <c r="K99" s="5">
        <f t="shared" si="10"/>
        <v>0</v>
      </c>
      <c r="L99" s="6">
        <f>VLOOKUP($G99,'Pull Path Codes'!$A$7:$G$10,4,FALSE)</f>
        <v>10</v>
      </c>
      <c r="M99" s="65">
        <f>VLOOKUP($G99,'Pull Path Codes'!$A$7:$G$10,5,FALSE)</f>
        <v>0.25</v>
      </c>
      <c r="N99">
        <f t="shared" si="15"/>
        <v>0</v>
      </c>
      <c r="O99" s="5">
        <f t="shared" si="11"/>
        <v>0</v>
      </c>
      <c r="P99">
        <f>VLOOKUP($G99,'Pull Path Codes'!$A$7:$G$10,6,FALSE)</f>
        <v>0</v>
      </c>
      <c r="Q99" s="6">
        <f>VLOOKUP($G99,'Pull Path Codes'!$A$7:$G$10,7,FALSE)</f>
        <v>0</v>
      </c>
      <c r="R99">
        <f t="shared" si="16"/>
        <v>0</v>
      </c>
      <c r="S99" s="5">
        <f t="shared" si="12"/>
        <v>0</v>
      </c>
      <c r="T99" s="87">
        <f t="shared" si="13"/>
        <v>0</v>
      </c>
    </row>
    <row r="100" spans="1:20" ht="12.75">
      <c r="A100" s="38">
        <f>'Volume Forecast'!B98</f>
        <v>0</v>
      </c>
      <c r="B100" s="1">
        <f>'Volume Forecast'!C98</f>
        <v>0</v>
      </c>
      <c r="C100" s="6" t="s">
        <v>124</v>
      </c>
      <c r="D100" s="27">
        <f>'Volume Forecast'!F98</f>
        <v>0</v>
      </c>
      <c r="E100" s="43" t="str">
        <f>'Volume Forecast'!D98</f>
        <v>Ea</v>
      </c>
      <c r="F100" s="72">
        <f>'Volume Forecast'!E98</f>
        <v>0</v>
      </c>
      <c r="G100" s="6" t="s">
        <v>42</v>
      </c>
      <c r="H100" s="6">
        <f>VLOOKUP($G100,'Pull Path Codes'!$A$7:$G$10,2,FALSE)</f>
        <v>5</v>
      </c>
      <c r="I100" s="66">
        <f>VLOOKUP($G100,'Pull Path Codes'!$A$7:$G$10,3,FALSE)</f>
        <v>0.15</v>
      </c>
      <c r="J100">
        <f t="shared" si="14"/>
        <v>0</v>
      </c>
      <c r="K100" s="5">
        <f t="shared" si="10"/>
        <v>0</v>
      </c>
      <c r="L100" s="6">
        <f>VLOOKUP($G100,'Pull Path Codes'!$A$7:$G$10,4,FALSE)</f>
        <v>10</v>
      </c>
      <c r="M100" s="65">
        <f>VLOOKUP($G100,'Pull Path Codes'!$A$7:$G$10,5,FALSE)</f>
        <v>0.25</v>
      </c>
      <c r="N100">
        <f t="shared" si="15"/>
        <v>0</v>
      </c>
      <c r="O100" s="5">
        <f t="shared" si="11"/>
        <v>0</v>
      </c>
      <c r="P100">
        <f>VLOOKUP($G100,'Pull Path Codes'!$A$7:$G$10,6,FALSE)</f>
        <v>0</v>
      </c>
      <c r="Q100" s="6">
        <f>VLOOKUP($G100,'Pull Path Codes'!$A$7:$G$10,7,FALSE)</f>
        <v>0</v>
      </c>
      <c r="R100">
        <f t="shared" si="16"/>
        <v>0</v>
      </c>
      <c r="S100" s="5">
        <f t="shared" si="12"/>
        <v>0</v>
      </c>
      <c r="T100" s="87">
        <f t="shared" si="13"/>
        <v>0</v>
      </c>
    </row>
    <row r="101" spans="1:20" ht="12.75">
      <c r="A101" s="38">
        <f>'Volume Forecast'!B99</f>
        <v>0</v>
      </c>
      <c r="B101" s="1">
        <f>'Volume Forecast'!C99</f>
        <v>0</v>
      </c>
      <c r="C101" s="6" t="s">
        <v>124</v>
      </c>
      <c r="D101" s="27">
        <f>'Volume Forecast'!F99</f>
        <v>0</v>
      </c>
      <c r="E101" s="43" t="str">
        <f>'Volume Forecast'!D99</f>
        <v>Ea</v>
      </c>
      <c r="F101" s="72">
        <f>'Volume Forecast'!E99</f>
        <v>0</v>
      </c>
      <c r="G101" s="6" t="s">
        <v>42</v>
      </c>
      <c r="H101" s="6">
        <f>VLOOKUP($G101,'Pull Path Codes'!$A$7:$G$10,2,FALSE)</f>
        <v>5</v>
      </c>
      <c r="I101" s="66">
        <f>VLOOKUP($G101,'Pull Path Codes'!$A$7:$G$10,3,FALSE)</f>
        <v>0.15</v>
      </c>
      <c r="J101">
        <f t="shared" si="14"/>
        <v>0</v>
      </c>
      <c r="K101" s="5">
        <f t="shared" si="10"/>
        <v>0</v>
      </c>
      <c r="L101" s="6">
        <f>VLOOKUP($G101,'Pull Path Codes'!$A$7:$G$10,4,FALSE)</f>
        <v>10</v>
      </c>
      <c r="M101" s="65">
        <f>VLOOKUP($G101,'Pull Path Codes'!$A$7:$G$10,5,FALSE)</f>
        <v>0.25</v>
      </c>
      <c r="N101">
        <f t="shared" si="15"/>
        <v>0</v>
      </c>
      <c r="O101" s="5">
        <f t="shared" si="11"/>
        <v>0</v>
      </c>
      <c r="P101">
        <f>VLOOKUP($G101,'Pull Path Codes'!$A$7:$G$10,6,FALSE)</f>
        <v>0</v>
      </c>
      <c r="Q101" s="6">
        <f>VLOOKUP($G101,'Pull Path Codes'!$A$7:$G$10,7,FALSE)</f>
        <v>0</v>
      </c>
      <c r="R101">
        <f t="shared" si="16"/>
        <v>0</v>
      </c>
      <c r="S101" s="5">
        <f t="shared" si="12"/>
        <v>0</v>
      </c>
      <c r="T101" s="87">
        <f t="shared" si="13"/>
        <v>0</v>
      </c>
    </row>
    <row r="102" spans="1:20" ht="12.75">
      <c r="A102" s="38">
        <f>'Volume Forecast'!B100</f>
        <v>0</v>
      </c>
      <c r="B102" s="1">
        <f>'Volume Forecast'!C100</f>
        <v>0</v>
      </c>
      <c r="C102" s="6" t="s">
        <v>124</v>
      </c>
      <c r="D102" s="27">
        <f>'Volume Forecast'!F100</f>
        <v>0</v>
      </c>
      <c r="E102" s="43" t="str">
        <f>'Volume Forecast'!D100</f>
        <v>Ea</v>
      </c>
      <c r="F102" s="72">
        <f>'Volume Forecast'!E100</f>
        <v>0</v>
      </c>
      <c r="G102" s="6" t="s">
        <v>42</v>
      </c>
      <c r="H102" s="6">
        <f>VLOOKUP($G102,'Pull Path Codes'!$A$7:$G$10,2,FALSE)</f>
        <v>5</v>
      </c>
      <c r="I102" s="66">
        <f>VLOOKUP($G102,'Pull Path Codes'!$A$7:$G$10,3,FALSE)</f>
        <v>0.15</v>
      </c>
      <c r="J102">
        <f t="shared" si="14"/>
        <v>0</v>
      </c>
      <c r="K102" s="5">
        <f t="shared" si="10"/>
        <v>0</v>
      </c>
      <c r="L102" s="6">
        <f>VLOOKUP($G102,'Pull Path Codes'!$A$7:$G$10,4,FALSE)</f>
        <v>10</v>
      </c>
      <c r="M102" s="65">
        <f>VLOOKUP($G102,'Pull Path Codes'!$A$7:$G$10,5,FALSE)</f>
        <v>0.25</v>
      </c>
      <c r="N102">
        <f t="shared" si="15"/>
        <v>0</v>
      </c>
      <c r="O102" s="5">
        <f t="shared" si="11"/>
        <v>0</v>
      </c>
      <c r="P102">
        <f>VLOOKUP($G102,'Pull Path Codes'!$A$7:$G$10,6,FALSE)</f>
        <v>0</v>
      </c>
      <c r="Q102" s="6">
        <f>VLOOKUP($G102,'Pull Path Codes'!$A$7:$G$10,7,FALSE)</f>
        <v>0</v>
      </c>
      <c r="R102">
        <f t="shared" si="16"/>
        <v>0</v>
      </c>
      <c r="S102" s="5">
        <f t="shared" si="12"/>
        <v>0</v>
      </c>
      <c r="T102" s="87">
        <f t="shared" si="13"/>
        <v>0</v>
      </c>
    </row>
    <row r="103" spans="1:20" ht="12.75">
      <c r="A103" s="38">
        <f>'Volume Forecast'!B101</f>
        <v>0</v>
      </c>
      <c r="B103" s="1">
        <f>'Volume Forecast'!C101</f>
        <v>0</v>
      </c>
      <c r="C103" s="6" t="s">
        <v>124</v>
      </c>
      <c r="D103" s="27">
        <f>'Volume Forecast'!F101</f>
        <v>0</v>
      </c>
      <c r="E103" s="43" t="str">
        <f>'Volume Forecast'!D101</f>
        <v>Ea</v>
      </c>
      <c r="F103" s="72">
        <f>'Volume Forecast'!E101</f>
        <v>0</v>
      </c>
      <c r="G103" s="6" t="s">
        <v>42</v>
      </c>
      <c r="H103" s="6">
        <f>VLOOKUP($G103,'Pull Path Codes'!$A$7:$G$10,2,FALSE)</f>
        <v>5</v>
      </c>
      <c r="I103" s="66">
        <f>VLOOKUP($G103,'Pull Path Codes'!$A$7:$G$10,3,FALSE)</f>
        <v>0.15</v>
      </c>
      <c r="J103">
        <f t="shared" si="14"/>
        <v>0</v>
      </c>
      <c r="K103" s="5">
        <f t="shared" si="10"/>
        <v>0</v>
      </c>
      <c r="L103" s="6">
        <f>VLOOKUP($G103,'Pull Path Codes'!$A$7:$G$10,4,FALSE)</f>
        <v>10</v>
      </c>
      <c r="M103" s="65">
        <f>VLOOKUP($G103,'Pull Path Codes'!$A$7:$G$10,5,FALSE)</f>
        <v>0.25</v>
      </c>
      <c r="N103">
        <f t="shared" si="15"/>
        <v>0</v>
      </c>
      <c r="O103" s="5">
        <f t="shared" si="11"/>
        <v>0</v>
      </c>
      <c r="P103">
        <f>VLOOKUP($G103,'Pull Path Codes'!$A$7:$G$10,6,FALSE)</f>
        <v>0</v>
      </c>
      <c r="Q103" s="6">
        <f>VLOOKUP($G103,'Pull Path Codes'!$A$7:$G$10,7,FALSE)</f>
        <v>0</v>
      </c>
      <c r="R103">
        <f t="shared" si="16"/>
        <v>0</v>
      </c>
      <c r="S103" s="5">
        <f t="shared" si="12"/>
        <v>0</v>
      </c>
      <c r="T103" s="87">
        <f t="shared" si="13"/>
        <v>0</v>
      </c>
    </row>
    <row r="104" spans="1:20" ht="12.75">
      <c r="A104" s="38">
        <f>'Volume Forecast'!B102</f>
        <v>0</v>
      </c>
      <c r="B104" s="1">
        <f>'Volume Forecast'!C102</f>
        <v>0</v>
      </c>
      <c r="C104" s="6" t="s">
        <v>124</v>
      </c>
      <c r="D104" s="27">
        <f>'Volume Forecast'!F102</f>
        <v>0</v>
      </c>
      <c r="E104" s="43" t="str">
        <f>'Volume Forecast'!D102</f>
        <v>Ea</v>
      </c>
      <c r="F104" s="72">
        <f>'Volume Forecast'!E102</f>
        <v>0</v>
      </c>
      <c r="G104" s="6" t="s">
        <v>42</v>
      </c>
      <c r="H104" s="6">
        <f>VLOOKUP($G104,'Pull Path Codes'!$A$7:$G$10,2,FALSE)</f>
        <v>5</v>
      </c>
      <c r="I104" s="66">
        <f>VLOOKUP($G104,'Pull Path Codes'!$A$7:$G$10,3,FALSE)</f>
        <v>0.15</v>
      </c>
      <c r="J104">
        <f t="shared" si="14"/>
        <v>0</v>
      </c>
      <c r="K104" s="5">
        <f t="shared" si="10"/>
        <v>0</v>
      </c>
      <c r="L104" s="6">
        <f>VLOOKUP($G104,'Pull Path Codes'!$A$7:$G$10,4,FALSE)</f>
        <v>10</v>
      </c>
      <c r="M104" s="65">
        <f>VLOOKUP($G104,'Pull Path Codes'!$A$7:$G$10,5,FALSE)</f>
        <v>0.25</v>
      </c>
      <c r="N104">
        <f t="shared" si="15"/>
        <v>0</v>
      </c>
      <c r="O104" s="5">
        <f t="shared" si="11"/>
        <v>0</v>
      </c>
      <c r="P104">
        <f>VLOOKUP($G104,'Pull Path Codes'!$A$7:$G$10,6,FALSE)</f>
        <v>0</v>
      </c>
      <c r="Q104" s="6">
        <f>VLOOKUP($G104,'Pull Path Codes'!$A$7:$G$10,7,FALSE)</f>
        <v>0</v>
      </c>
      <c r="R104">
        <f t="shared" si="16"/>
        <v>0</v>
      </c>
      <c r="S104" s="5">
        <f t="shared" si="12"/>
        <v>0</v>
      </c>
      <c r="T104" s="87">
        <f t="shared" si="13"/>
        <v>0</v>
      </c>
    </row>
    <row r="105" spans="1:20" ht="12.75">
      <c r="A105" s="38">
        <f>'Volume Forecast'!B103</f>
        <v>0</v>
      </c>
      <c r="B105" s="1">
        <f>'Volume Forecast'!C103</f>
        <v>0</v>
      </c>
      <c r="C105" s="6" t="s">
        <v>124</v>
      </c>
      <c r="D105" s="27">
        <f>'Volume Forecast'!F103</f>
        <v>0</v>
      </c>
      <c r="E105" s="43" t="str">
        <f>'Volume Forecast'!D103</f>
        <v>Ea</v>
      </c>
      <c r="F105" s="72">
        <f>'Volume Forecast'!E103</f>
        <v>0</v>
      </c>
      <c r="G105" s="6" t="s">
        <v>42</v>
      </c>
      <c r="H105" s="6">
        <f>VLOOKUP($G105,'Pull Path Codes'!$A$7:$G$10,2,FALSE)</f>
        <v>5</v>
      </c>
      <c r="I105" s="66">
        <f>VLOOKUP($G105,'Pull Path Codes'!$A$7:$G$10,3,FALSE)</f>
        <v>0.15</v>
      </c>
      <c r="J105">
        <f t="shared" si="14"/>
        <v>0</v>
      </c>
      <c r="K105" s="5">
        <f t="shared" si="10"/>
        <v>0</v>
      </c>
      <c r="L105" s="6">
        <f>VLOOKUP($G105,'Pull Path Codes'!$A$7:$G$10,4,FALSE)</f>
        <v>10</v>
      </c>
      <c r="M105" s="65">
        <f>VLOOKUP($G105,'Pull Path Codes'!$A$7:$G$10,5,FALSE)</f>
        <v>0.25</v>
      </c>
      <c r="N105">
        <f t="shared" si="15"/>
        <v>0</v>
      </c>
      <c r="O105" s="5">
        <f t="shared" si="11"/>
        <v>0</v>
      </c>
      <c r="P105">
        <f>VLOOKUP($G105,'Pull Path Codes'!$A$7:$G$10,6,FALSE)</f>
        <v>0</v>
      </c>
      <c r="Q105" s="6">
        <f>VLOOKUP($G105,'Pull Path Codes'!$A$7:$G$10,7,FALSE)</f>
        <v>0</v>
      </c>
      <c r="R105">
        <f t="shared" si="16"/>
        <v>0</v>
      </c>
      <c r="S105" s="5">
        <f t="shared" si="12"/>
        <v>0</v>
      </c>
      <c r="T105" s="87">
        <f t="shared" si="13"/>
        <v>0</v>
      </c>
    </row>
    <row r="106" spans="1:20" ht="12.75">
      <c r="A106" s="38">
        <f>'Volume Forecast'!B104</f>
        <v>0</v>
      </c>
      <c r="B106" s="1">
        <f>'Volume Forecast'!C104</f>
        <v>0</v>
      </c>
      <c r="C106" s="6" t="s">
        <v>124</v>
      </c>
      <c r="D106" s="27">
        <f>'Volume Forecast'!F104</f>
        <v>0</v>
      </c>
      <c r="E106" s="43" t="str">
        <f>'Volume Forecast'!D104</f>
        <v>Ea</v>
      </c>
      <c r="F106" s="72">
        <f>'Volume Forecast'!E104</f>
        <v>0</v>
      </c>
      <c r="G106" s="6" t="s">
        <v>42</v>
      </c>
      <c r="H106" s="6">
        <f>VLOOKUP($G106,'Pull Path Codes'!$A$7:$G$10,2,FALSE)</f>
        <v>5</v>
      </c>
      <c r="I106" s="66">
        <f>VLOOKUP($G106,'Pull Path Codes'!$A$7:$G$10,3,FALSE)</f>
        <v>0.15</v>
      </c>
      <c r="J106">
        <f t="shared" si="14"/>
        <v>0</v>
      </c>
      <c r="K106" s="5">
        <f t="shared" si="10"/>
        <v>0</v>
      </c>
      <c r="L106" s="6">
        <f>VLOOKUP($G106,'Pull Path Codes'!$A$7:$G$10,4,FALSE)</f>
        <v>10</v>
      </c>
      <c r="M106" s="65">
        <f>VLOOKUP($G106,'Pull Path Codes'!$A$7:$G$10,5,FALSE)</f>
        <v>0.25</v>
      </c>
      <c r="N106">
        <f t="shared" si="15"/>
        <v>0</v>
      </c>
      <c r="O106" s="5">
        <f t="shared" si="11"/>
        <v>0</v>
      </c>
      <c r="P106">
        <f>VLOOKUP($G106,'Pull Path Codes'!$A$7:$G$10,6,FALSE)</f>
        <v>0</v>
      </c>
      <c r="Q106" s="6">
        <f>VLOOKUP($G106,'Pull Path Codes'!$A$7:$G$10,7,FALSE)</f>
        <v>0</v>
      </c>
      <c r="R106">
        <f t="shared" si="16"/>
        <v>0</v>
      </c>
      <c r="S106" s="5">
        <f t="shared" si="12"/>
        <v>0</v>
      </c>
      <c r="T106" s="87">
        <f t="shared" si="13"/>
        <v>0</v>
      </c>
    </row>
    <row r="107" spans="1:20" ht="12.75">
      <c r="A107" s="38">
        <f>'Volume Forecast'!B105</f>
        <v>0</v>
      </c>
      <c r="B107" s="1">
        <f>'Volume Forecast'!C105</f>
        <v>0</v>
      </c>
      <c r="C107" s="6" t="s">
        <v>124</v>
      </c>
      <c r="D107" s="27">
        <f>'Volume Forecast'!F105</f>
        <v>0</v>
      </c>
      <c r="E107" s="43" t="str">
        <f>'Volume Forecast'!D105</f>
        <v>Ea</v>
      </c>
      <c r="F107" s="72">
        <f>'Volume Forecast'!E105</f>
        <v>0</v>
      </c>
      <c r="G107" s="6" t="s">
        <v>42</v>
      </c>
      <c r="H107" s="6">
        <f>VLOOKUP($G107,'Pull Path Codes'!$A$7:$G$10,2,FALSE)</f>
        <v>5</v>
      </c>
      <c r="I107" s="66">
        <f>VLOOKUP($G107,'Pull Path Codes'!$A$7:$G$10,3,FALSE)</f>
        <v>0.15</v>
      </c>
      <c r="J107">
        <f t="shared" si="14"/>
        <v>0</v>
      </c>
      <c r="K107" s="5">
        <f t="shared" si="10"/>
        <v>0</v>
      </c>
      <c r="L107" s="6">
        <f>VLOOKUP($G107,'Pull Path Codes'!$A$7:$G$10,4,FALSE)</f>
        <v>10</v>
      </c>
      <c r="M107" s="65">
        <f>VLOOKUP($G107,'Pull Path Codes'!$A$7:$G$10,5,FALSE)</f>
        <v>0.25</v>
      </c>
      <c r="N107">
        <f t="shared" si="15"/>
        <v>0</v>
      </c>
      <c r="O107" s="5">
        <f t="shared" si="11"/>
        <v>0</v>
      </c>
      <c r="P107">
        <f>VLOOKUP($G107,'Pull Path Codes'!$A$7:$G$10,6,FALSE)</f>
        <v>0</v>
      </c>
      <c r="Q107" s="6">
        <f>VLOOKUP($G107,'Pull Path Codes'!$A$7:$G$10,7,FALSE)</f>
        <v>0</v>
      </c>
      <c r="R107">
        <f t="shared" si="16"/>
        <v>0</v>
      </c>
      <c r="S107" s="5">
        <f t="shared" si="12"/>
        <v>0</v>
      </c>
      <c r="T107" s="87">
        <f t="shared" si="13"/>
        <v>0</v>
      </c>
    </row>
    <row r="108" spans="1:20" ht="12.75">
      <c r="A108" s="38">
        <f>'Volume Forecast'!B106</f>
        <v>0</v>
      </c>
      <c r="B108" s="1">
        <f>'Volume Forecast'!C106</f>
        <v>0</v>
      </c>
      <c r="C108" s="6" t="s">
        <v>124</v>
      </c>
      <c r="D108" s="27">
        <f>'Volume Forecast'!F106</f>
        <v>0</v>
      </c>
      <c r="E108" s="43" t="str">
        <f>'Volume Forecast'!D106</f>
        <v>Ea</v>
      </c>
      <c r="F108" s="72">
        <f>'Volume Forecast'!E106</f>
        <v>0</v>
      </c>
      <c r="G108" s="6" t="s">
        <v>42</v>
      </c>
      <c r="H108" s="6">
        <f>VLOOKUP($G108,'Pull Path Codes'!$A$7:$G$10,2,FALSE)</f>
        <v>5</v>
      </c>
      <c r="I108" s="66">
        <f>VLOOKUP($G108,'Pull Path Codes'!$A$7:$G$10,3,FALSE)</f>
        <v>0.15</v>
      </c>
      <c r="J108">
        <f t="shared" si="14"/>
        <v>0</v>
      </c>
      <c r="K108" s="5">
        <f t="shared" si="10"/>
        <v>0</v>
      </c>
      <c r="L108" s="6">
        <f>VLOOKUP($G108,'Pull Path Codes'!$A$7:$G$10,4,FALSE)</f>
        <v>10</v>
      </c>
      <c r="M108" s="65">
        <f>VLOOKUP($G108,'Pull Path Codes'!$A$7:$G$10,5,FALSE)</f>
        <v>0.25</v>
      </c>
      <c r="N108">
        <f t="shared" si="15"/>
        <v>0</v>
      </c>
      <c r="O108" s="5">
        <f t="shared" si="11"/>
        <v>0</v>
      </c>
      <c r="P108">
        <f>VLOOKUP($G108,'Pull Path Codes'!$A$7:$G$10,6,FALSE)</f>
        <v>0</v>
      </c>
      <c r="Q108" s="6">
        <f>VLOOKUP($G108,'Pull Path Codes'!$A$7:$G$10,7,FALSE)</f>
        <v>0</v>
      </c>
      <c r="R108">
        <f t="shared" si="16"/>
        <v>0</v>
      </c>
      <c r="S108" s="5">
        <f t="shared" si="12"/>
        <v>0</v>
      </c>
      <c r="T108" s="87">
        <f t="shared" si="13"/>
        <v>0</v>
      </c>
    </row>
    <row r="109" spans="1:20" ht="12.75">
      <c r="A109" s="38">
        <f>'Volume Forecast'!B107</f>
        <v>0</v>
      </c>
      <c r="B109" s="1">
        <f>'Volume Forecast'!C107</f>
        <v>0</v>
      </c>
      <c r="C109" s="6" t="s">
        <v>124</v>
      </c>
      <c r="D109" s="27">
        <f>'Volume Forecast'!F107</f>
        <v>0</v>
      </c>
      <c r="E109" s="43" t="str">
        <f>'Volume Forecast'!D107</f>
        <v>Ea</v>
      </c>
      <c r="F109" s="72">
        <f>'Volume Forecast'!E107</f>
        <v>0</v>
      </c>
      <c r="G109" s="6" t="s">
        <v>42</v>
      </c>
      <c r="H109" s="6">
        <f>VLOOKUP($G109,'Pull Path Codes'!$A$7:$G$10,2,FALSE)</f>
        <v>5</v>
      </c>
      <c r="I109" s="66">
        <f>VLOOKUP($G109,'Pull Path Codes'!$A$7:$G$10,3,FALSE)</f>
        <v>0.15</v>
      </c>
      <c r="J109">
        <f t="shared" si="14"/>
        <v>0</v>
      </c>
      <c r="K109" s="5">
        <f t="shared" si="10"/>
        <v>0</v>
      </c>
      <c r="L109" s="6">
        <f>VLOOKUP($G109,'Pull Path Codes'!$A$7:$G$10,4,FALSE)</f>
        <v>10</v>
      </c>
      <c r="M109" s="65">
        <f>VLOOKUP($G109,'Pull Path Codes'!$A$7:$G$10,5,FALSE)</f>
        <v>0.25</v>
      </c>
      <c r="N109">
        <f t="shared" si="15"/>
        <v>0</v>
      </c>
      <c r="O109" s="5">
        <f t="shared" si="11"/>
        <v>0</v>
      </c>
      <c r="P109">
        <f>VLOOKUP($G109,'Pull Path Codes'!$A$7:$G$10,6,FALSE)</f>
        <v>0</v>
      </c>
      <c r="Q109" s="6">
        <f>VLOOKUP($G109,'Pull Path Codes'!$A$7:$G$10,7,FALSE)</f>
        <v>0</v>
      </c>
      <c r="R109">
        <f t="shared" si="16"/>
        <v>0</v>
      </c>
      <c r="S109" s="5">
        <f t="shared" si="12"/>
        <v>0</v>
      </c>
      <c r="T109" s="87">
        <f t="shared" si="13"/>
        <v>0</v>
      </c>
    </row>
    <row r="110" spans="1:20" ht="12.75">
      <c r="A110" s="38">
        <f>'Volume Forecast'!B108</f>
        <v>0</v>
      </c>
      <c r="B110" s="1">
        <f>'Volume Forecast'!C108</f>
        <v>0</v>
      </c>
      <c r="C110" s="6" t="s">
        <v>124</v>
      </c>
      <c r="D110" s="27">
        <f>'Volume Forecast'!F108</f>
        <v>0</v>
      </c>
      <c r="E110" s="43" t="str">
        <f>'Volume Forecast'!D108</f>
        <v>Ea</v>
      </c>
      <c r="F110" s="72">
        <f>'Volume Forecast'!E108</f>
        <v>0</v>
      </c>
      <c r="G110" s="6" t="s">
        <v>42</v>
      </c>
      <c r="H110" s="6">
        <f>VLOOKUP($G110,'Pull Path Codes'!$A$7:$G$10,2,FALSE)</f>
        <v>5</v>
      </c>
      <c r="I110" s="66">
        <f>VLOOKUP($G110,'Pull Path Codes'!$A$7:$G$10,3,FALSE)</f>
        <v>0.15</v>
      </c>
      <c r="J110">
        <f t="shared" si="14"/>
        <v>0</v>
      </c>
      <c r="K110" s="5">
        <f t="shared" si="10"/>
        <v>0</v>
      </c>
      <c r="L110" s="6">
        <f>VLOOKUP($G110,'Pull Path Codes'!$A$7:$G$10,4,FALSE)</f>
        <v>10</v>
      </c>
      <c r="M110" s="65">
        <f>VLOOKUP($G110,'Pull Path Codes'!$A$7:$G$10,5,FALSE)</f>
        <v>0.25</v>
      </c>
      <c r="N110">
        <f t="shared" si="15"/>
        <v>0</v>
      </c>
      <c r="O110" s="5">
        <f t="shared" si="11"/>
        <v>0</v>
      </c>
      <c r="P110">
        <f>VLOOKUP($G110,'Pull Path Codes'!$A$7:$G$10,6,FALSE)</f>
        <v>0</v>
      </c>
      <c r="Q110" s="6">
        <f>VLOOKUP($G110,'Pull Path Codes'!$A$7:$G$10,7,FALSE)</f>
        <v>0</v>
      </c>
      <c r="R110">
        <f t="shared" si="16"/>
        <v>0</v>
      </c>
      <c r="S110" s="5">
        <f t="shared" si="12"/>
        <v>0</v>
      </c>
      <c r="T110" s="87">
        <f t="shared" si="13"/>
        <v>0</v>
      </c>
    </row>
    <row r="111" spans="1:20" ht="12.75">
      <c r="A111" s="38">
        <f>'Volume Forecast'!B109</f>
        <v>0</v>
      </c>
      <c r="B111" s="1">
        <f>'Volume Forecast'!C109</f>
        <v>0</v>
      </c>
      <c r="C111" s="6" t="s">
        <v>124</v>
      </c>
      <c r="D111" s="27">
        <f>'Volume Forecast'!F109</f>
        <v>0</v>
      </c>
      <c r="E111" s="43" t="str">
        <f>'Volume Forecast'!D109</f>
        <v>Ea</v>
      </c>
      <c r="F111" s="72">
        <f>'Volume Forecast'!E109</f>
        <v>0</v>
      </c>
      <c r="G111" s="6" t="s">
        <v>41</v>
      </c>
      <c r="H111" s="6">
        <f>VLOOKUP($G111,'Pull Path Codes'!$A$7:$G$10,2,FALSE)</f>
        <v>3</v>
      </c>
      <c r="I111" s="66">
        <f>VLOOKUP($G111,'Pull Path Codes'!$A$7:$G$10,3,FALSE)</f>
        <v>0.1</v>
      </c>
      <c r="J111">
        <f t="shared" si="14"/>
        <v>0</v>
      </c>
      <c r="K111" s="5">
        <f t="shared" si="10"/>
        <v>0</v>
      </c>
      <c r="L111" s="6">
        <f>VLOOKUP($G111,'Pull Path Codes'!$A$7:$G$10,4,FALSE)</f>
        <v>10</v>
      </c>
      <c r="M111" s="65">
        <f>VLOOKUP($G111,'Pull Path Codes'!$A$7:$G$10,5,FALSE)</f>
        <v>0.1</v>
      </c>
      <c r="N111">
        <f t="shared" si="15"/>
        <v>0</v>
      </c>
      <c r="O111" s="5">
        <f t="shared" si="11"/>
        <v>0</v>
      </c>
      <c r="P111">
        <f>VLOOKUP($G111,'Pull Path Codes'!$A$7:$G$10,6,FALSE)</f>
        <v>0</v>
      </c>
      <c r="Q111" s="6">
        <f>VLOOKUP($G111,'Pull Path Codes'!$A$7:$G$10,7,FALSE)</f>
        <v>0</v>
      </c>
      <c r="R111">
        <f t="shared" si="16"/>
        <v>0</v>
      </c>
      <c r="S111" s="5">
        <f t="shared" si="12"/>
        <v>0</v>
      </c>
      <c r="T111" s="87">
        <f t="shared" si="13"/>
        <v>0</v>
      </c>
    </row>
    <row r="112" spans="1:20" ht="12.75">
      <c r="A112" s="38">
        <f>'Volume Forecast'!B110</f>
        <v>0</v>
      </c>
      <c r="B112" s="1">
        <f>'Volume Forecast'!C110</f>
        <v>0</v>
      </c>
      <c r="C112" s="6" t="s">
        <v>124</v>
      </c>
      <c r="D112" s="27">
        <f>'Volume Forecast'!F110</f>
        <v>0</v>
      </c>
      <c r="E112" s="43" t="str">
        <f>'Volume Forecast'!D110</f>
        <v>Ea</v>
      </c>
      <c r="F112" s="72">
        <f>'Volume Forecast'!E110</f>
        <v>0</v>
      </c>
      <c r="G112" s="6" t="s">
        <v>41</v>
      </c>
      <c r="H112" s="6">
        <f>VLOOKUP($G112,'Pull Path Codes'!$A$7:$G$10,2,FALSE)</f>
        <v>3</v>
      </c>
      <c r="I112" s="66">
        <f>VLOOKUP($G112,'Pull Path Codes'!$A$7:$G$10,3,FALSE)</f>
        <v>0.1</v>
      </c>
      <c r="J112">
        <f t="shared" si="14"/>
        <v>0</v>
      </c>
      <c r="K112" s="5">
        <f t="shared" si="10"/>
        <v>0</v>
      </c>
      <c r="L112" s="6">
        <f>VLOOKUP($G112,'Pull Path Codes'!$A$7:$G$10,4,FALSE)</f>
        <v>10</v>
      </c>
      <c r="M112" s="65">
        <f>VLOOKUP($G112,'Pull Path Codes'!$A$7:$G$10,5,FALSE)</f>
        <v>0.1</v>
      </c>
      <c r="N112">
        <f t="shared" si="15"/>
        <v>0</v>
      </c>
      <c r="O112" s="5">
        <f t="shared" si="11"/>
        <v>0</v>
      </c>
      <c r="P112">
        <f>VLOOKUP($G112,'Pull Path Codes'!$A$7:$G$10,6,FALSE)</f>
        <v>0</v>
      </c>
      <c r="Q112" s="6">
        <f>VLOOKUP($G112,'Pull Path Codes'!$A$7:$G$10,7,FALSE)</f>
        <v>0</v>
      </c>
      <c r="R112">
        <f t="shared" si="16"/>
        <v>0</v>
      </c>
      <c r="S112" s="5">
        <f t="shared" si="12"/>
        <v>0</v>
      </c>
      <c r="T112" s="87">
        <f t="shared" si="13"/>
        <v>0</v>
      </c>
    </row>
    <row r="113" spans="1:20" ht="12.75">
      <c r="A113" s="38">
        <f>'Volume Forecast'!B111</f>
        <v>0</v>
      </c>
      <c r="B113" s="1">
        <f>'Volume Forecast'!C111</f>
        <v>0</v>
      </c>
      <c r="C113" s="6" t="s">
        <v>124</v>
      </c>
      <c r="D113" s="27">
        <f>'Volume Forecast'!F111</f>
        <v>0</v>
      </c>
      <c r="E113" s="43" t="str">
        <f>'Volume Forecast'!D111</f>
        <v>Ea</v>
      </c>
      <c r="F113" s="72">
        <f>'Volume Forecast'!E111</f>
        <v>0</v>
      </c>
      <c r="G113" s="6" t="s">
        <v>41</v>
      </c>
      <c r="H113" s="6">
        <f>VLOOKUP($G113,'Pull Path Codes'!$A$7:$G$10,2,FALSE)</f>
        <v>3</v>
      </c>
      <c r="I113" s="66">
        <f>VLOOKUP($G113,'Pull Path Codes'!$A$7:$G$10,3,FALSE)</f>
        <v>0.1</v>
      </c>
      <c r="J113">
        <f t="shared" si="14"/>
        <v>0</v>
      </c>
      <c r="K113" s="5">
        <f t="shared" si="10"/>
        <v>0</v>
      </c>
      <c r="L113" s="6">
        <f>VLOOKUP($G113,'Pull Path Codes'!$A$7:$G$10,4,FALSE)</f>
        <v>10</v>
      </c>
      <c r="M113" s="65">
        <f>VLOOKUP($G113,'Pull Path Codes'!$A$7:$G$10,5,FALSE)</f>
        <v>0.1</v>
      </c>
      <c r="N113">
        <f t="shared" si="15"/>
        <v>0</v>
      </c>
      <c r="O113" s="5">
        <f t="shared" si="11"/>
        <v>0</v>
      </c>
      <c r="P113">
        <f>VLOOKUP($G113,'Pull Path Codes'!$A$7:$G$10,6,FALSE)</f>
        <v>0</v>
      </c>
      <c r="Q113" s="6">
        <f>VLOOKUP($G113,'Pull Path Codes'!$A$7:$G$10,7,FALSE)</f>
        <v>0</v>
      </c>
      <c r="R113">
        <f t="shared" si="16"/>
        <v>0</v>
      </c>
      <c r="S113" s="5">
        <f t="shared" si="12"/>
        <v>0</v>
      </c>
      <c r="T113" s="87">
        <f t="shared" si="13"/>
        <v>0</v>
      </c>
    </row>
    <row r="114" spans="1:20" ht="12.75">
      <c r="A114" s="38">
        <f>'Volume Forecast'!B112</f>
        <v>0</v>
      </c>
      <c r="B114" s="1">
        <f>'Volume Forecast'!C112</f>
        <v>0</v>
      </c>
      <c r="C114" s="6" t="s">
        <v>124</v>
      </c>
      <c r="D114" s="27">
        <f>'Volume Forecast'!F112</f>
        <v>0</v>
      </c>
      <c r="E114" s="43" t="str">
        <f>'Volume Forecast'!D112</f>
        <v>Ea</v>
      </c>
      <c r="F114" s="72">
        <f>'Volume Forecast'!E112</f>
        <v>0</v>
      </c>
      <c r="G114" s="6" t="s">
        <v>41</v>
      </c>
      <c r="H114" s="6">
        <f>VLOOKUP($G114,'Pull Path Codes'!$A$7:$G$10,2,FALSE)</f>
        <v>3</v>
      </c>
      <c r="I114" s="66">
        <f>VLOOKUP($G114,'Pull Path Codes'!$A$7:$G$10,3,FALSE)</f>
        <v>0.1</v>
      </c>
      <c r="J114">
        <f t="shared" si="14"/>
        <v>0</v>
      </c>
      <c r="K114" s="5">
        <f t="shared" si="10"/>
        <v>0</v>
      </c>
      <c r="L114" s="6">
        <f>VLOOKUP($G114,'Pull Path Codes'!$A$7:$G$10,4,FALSE)</f>
        <v>10</v>
      </c>
      <c r="M114" s="65">
        <f>VLOOKUP($G114,'Pull Path Codes'!$A$7:$G$10,5,FALSE)</f>
        <v>0.1</v>
      </c>
      <c r="N114">
        <f t="shared" si="15"/>
        <v>0</v>
      </c>
      <c r="O114" s="5">
        <f t="shared" si="11"/>
        <v>0</v>
      </c>
      <c r="P114">
        <f>VLOOKUP($G114,'Pull Path Codes'!$A$7:$G$10,6,FALSE)</f>
        <v>0</v>
      </c>
      <c r="Q114" s="6">
        <f>VLOOKUP($G114,'Pull Path Codes'!$A$7:$G$10,7,FALSE)</f>
        <v>0</v>
      </c>
      <c r="R114">
        <f t="shared" si="16"/>
        <v>0</v>
      </c>
      <c r="S114" s="5">
        <f t="shared" si="12"/>
        <v>0</v>
      </c>
      <c r="T114" s="87">
        <f t="shared" si="13"/>
        <v>0</v>
      </c>
    </row>
    <row r="115" spans="1:20" ht="12.75">
      <c r="A115" s="38">
        <f>'Volume Forecast'!B113</f>
        <v>0</v>
      </c>
      <c r="B115" s="1">
        <f>'Volume Forecast'!C113</f>
        <v>0</v>
      </c>
      <c r="C115" s="6" t="s">
        <v>124</v>
      </c>
      <c r="D115" s="27">
        <f>'Volume Forecast'!F113</f>
        <v>0</v>
      </c>
      <c r="E115" s="43" t="str">
        <f>'Volume Forecast'!D113</f>
        <v>Ea</v>
      </c>
      <c r="F115" s="72">
        <f>'Volume Forecast'!E113</f>
        <v>0</v>
      </c>
      <c r="G115" s="6" t="s">
        <v>41</v>
      </c>
      <c r="H115" s="6">
        <f>VLOOKUP($G115,'Pull Path Codes'!$A$7:$G$10,2,FALSE)</f>
        <v>3</v>
      </c>
      <c r="I115" s="66">
        <f>VLOOKUP($G115,'Pull Path Codes'!$A$7:$G$10,3,FALSE)</f>
        <v>0.1</v>
      </c>
      <c r="J115">
        <f t="shared" si="14"/>
        <v>0</v>
      </c>
      <c r="K115" s="5">
        <f t="shared" si="10"/>
        <v>0</v>
      </c>
      <c r="L115" s="6">
        <f>VLOOKUP($G115,'Pull Path Codes'!$A$7:$G$10,4,FALSE)</f>
        <v>10</v>
      </c>
      <c r="M115" s="65">
        <f>VLOOKUP($G115,'Pull Path Codes'!$A$7:$G$10,5,FALSE)</f>
        <v>0.1</v>
      </c>
      <c r="N115">
        <f t="shared" si="15"/>
        <v>0</v>
      </c>
      <c r="O115" s="5">
        <f t="shared" si="11"/>
        <v>0</v>
      </c>
      <c r="P115">
        <f>VLOOKUP($G115,'Pull Path Codes'!$A$7:$G$10,6,FALSE)</f>
        <v>0</v>
      </c>
      <c r="Q115" s="6">
        <f>VLOOKUP($G115,'Pull Path Codes'!$A$7:$G$10,7,FALSE)</f>
        <v>0</v>
      </c>
      <c r="R115">
        <f t="shared" si="16"/>
        <v>0</v>
      </c>
      <c r="S115" s="5">
        <f t="shared" si="12"/>
        <v>0</v>
      </c>
      <c r="T115" s="87">
        <f t="shared" si="13"/>
        <v>0</v>
      </c>
    </row>
    <row r="116" spans="1:20" ht="12.75">
      <c r="A116" s="38">
        <f>'Volume Forecast'!B114</f>
        <v>0</v>
      </c>
      <c r="B116" s="1">
        <f>'Volume Forecast'!C114</f>
        <v>0</v>
      </c>
      <c r="C116" s="6" t="s">
        <v>124</v>
      </c>
      <c r="D116" s="27">
        <f>'Volume Forecast'!F114</f>
        <v>0</v>
      </c>
      <c r="E116" s="43" t="str">
        <f>'Volume Forecast'!D114</f>
        <v>Ea</v>
      </c>
      <c r="F116" s="72">
        <f>'Volume Forecast'!E114</f>
        <v>0</v>
      </c>
      <c r="G116" s="6" t="s">
        <v>41</v>
      </c>
      <c r="H116" s="6">
        <f>VLOOKUP($G116,'Pull Path Codes'!$A$7:$G$10,2,FALSE)</f>
        <v>3</v>
      </c>
      <c r="I116" s="66">
        <f>VLOOKUP($G116,'Pull Path Codes'!$A$7:$G$10,3,FALSE)</f>
        <v>0.1</v>
      </c>
      <c r="J116">
        <f t="shared" si="14"/>
        <v>0</v>
      </c>
      <c r="K116" s="5">
        <f t="shared" si="10"/>
        <v>0</v>
      </c>
      <c r="L116" s="6">
        <f>VLOOKUP($G116,'Pull Path Codes'!$A$7:$G$10,4,FALSE)</f>
        <v>10</v>
      </c>
      <c r="M116" s="65">
        <f>VLOOKUP($G116,'Pull Path Codes'!$A$7:$G$10,5,FALSE)</f>
        <v>0.1</v>
      </c>
      <c r="N116">
        <f t="shared" si="15"/>
        <v>0</v>
      </c>
      <c r="O116" s="5">
        <f t="shared" si="11"/>
        <v>0</v>
      </c>
      <c r="P116">
        <f>VLOOKUP($G116,'Pull Path Codes'!$A$7:$G$10,6,FALSE)</f>
        <v>0</v>
      </c>
      <c r="Q116" s="6">
        <f>VLOOKUP($G116,'Pull Path Codes'!$A$7:$G$10,7,FALSE)</f>
        <v>0</v>
      </c>
      <c r="R116">
        <f t="shared" si="16"/>
        <v>0</v>
      </c>
      <c r="S116" s="5">
        <f t="shared" si="12"/>
        <v>0</v>
      </c>
      <c r="T116" s="87">
        <f t="shared" si="13"/>
        <v>0</v>
      </c>
    </row>
    <row r="117" spans="1:20" ht="12.75">
      <c r="A117" s="38">
        <f>'Volume Forecast'!B115</f>
        <v>0</v>
      </c>
      <c r="B117" s="1">
        <f>'Volume Forecast'!C115</f>
        <v>0</v>
      </c>
      <c r="C117" s="6" t="s">
        <v>124</v>
      </c>
      <c r="D117" s="27">
        <f>'Volume Forecast'!F115</f>
        <v>0</v>
      </c>
      <c r="E117" s="43" t="str">
        <f>'Volume Forecast'!D115</f>
        <v>Ea</v>
      </c>
      <c r="F117" s="72">
        <f>'Volume Forecast'!E115</f>
        <v>0</v>
      </c>
      <c r="G117" s="6" t="s">
        <v>41</v>
      </c>
      <c r="H117" s="6">
        <f>VLOOKUP($G117,'Pull Path Codes'!$A$7:$G$10,2,FALSE)</f>
        <v>3</v>
      </c>
      <c r="I117" s="66">
        <f>VLOOKUP($G117,'Pull Path Codes'!$A$7:$G$10,3,FALSE)</f>
        <v>0.1</v>
      </c>
      <c r="J117">
        <f t="shared" si="14"/>
        <v>0</v>
      </c>
      <c r="K117" s="5">
        <f t="shared" si="10"/>
        <v>0</v>
      </c>
      <c r="L117" s="6">
        <f>VLOOKUP($G117,'Pull Path Codes'!$A$7:$G$10,4,FALSE)</f>
        <v>10</v>
      </c>
      <c r="M117" s="65">
        <f>VLOOKUP($G117,'Pull Path Codes'!$A$7:$G$10,5,FALSE)</f>
        <v>0.1</v>
      </c>
      <c r="N117">
        <f t="shared" si="15"/>
        <v>0</v>
      </c>
      <c r="O117" s="5">
        <f t="shared" si="11"/>
        <v>0</v>
      </c>
      <c r="P117">
        <f>VLOOKUP($G117,'Pull Path Codes'!$A$7:$G$10,6,FALSE)</f>
        <v>0</v>
      </c>
      <c r="Q117" s="6">
        <f>VLOOKUP($G117,'Pull Path Codes'!$A$7:$G$10,7,FALSE)</f>
        <v>0</v>
      </c>
      <c r="R117">
        <f t="shared" si="16"/>
        <v>0</v>
      </c>
      <c r="S117" s="5">
        <f t="shared" si="12"/>
        <v>0</v>
      </c>
      <c r="T117" s="87">
        <f t="shared" si="13"/>
        <v>0</v>
      </c>
    </row>
    <row r="118" spans="1:20" ht="12.75">
      <c r="A118" s="38">
        <f>'Volume Forecast'!B116</f>
        <v>0</v>
      </c>
      <c r="B118" s="1">
        <f>'Volume Forecast'!C116</f>
        <v>0</v>
      </c>
      <c r="C118" s="6" t="s">
        <v>124</v>
      </c>
      <c r="D118" s="27">
        <f>'Volume Forecast'!F116</f>
        <v>0</v>
      </c>
      <c r="E118" s="43" t="str">
        <f>'Volume Forecast'!D116</f>
        <v>Ea</v>
      </c>
      <c r="F118" s="72">
        <f>'Volume Forecast'!E116</f>
        <v>0</v>
      </c>
      <c r="G118" s="6" t="s">
        <v>41</v>
      </c>
      <c r="H118" s="6">
        <f>VLOOKUP($G118,'Pull Path Codes'!$A$7:$G$10,2,FALSE)</f>
        <v>3</v>
      </c>
      <c r="I118" s="66">
        <f>VLOOKUP($G118,'Pull Path Codes'!$A$7:$G$10,3,FALSE)</f>
        <v>0.1</v>
      </c>
      <c r="J118">
        <f t="shared" si="14"/>
        <v>0</v>
      </c>
      <c r="K118" s="5">
        <f t="shared" si="10"/>
        <v>0</v>
      </c>
      <c r="L118" s="6">
        <f>VLOOKUP($G118,'Pull Path Codes'!$A$7:$G$10,4,FALSE)</f>
        <v>10</v>
      </c>
      <c r="M118" s="65">
        <f>VLOOKUP($G118,'Pull Path Codes'!$A$7:$G$10,5,FALSE)</f>
        <v>0.1</v>
      </c>
      <c r="N118">
        <f t="shared" si="15"/>
        <v>0</v>
      </c>
      <c r="O118" s="5">
        <f t="shared" si="11"/>
        <v>0</v>
      </c>
      <c r="P118">
        <f>VLOOKUP($G118,'Pull Path Codes'!$A$7:$G$10,6,FALSE)</f>
        <v>0</v>
      </c>
      <c r="Q118" s="6">
        <f>VLOOKUP($G118,'Pull Path Codes'!$A$7:$G$10,7,FALSE)</f>
        <v>0</v>
      </c>
      <c r="R118">
        <f t="shared" si="16"/>
        <v>0</v>
      </c>
      <c r="S118" s="5">
        <f t="shared" si="12"/>
        <v>0</v>
      </c>
      <c r="T118" s="87">
        <f t="shared" si="13"/>
        <v>0</v>
      </c>
    </row>
    <row r="119" spans="1:20" ht="12.75">
      <c r="A119" s="38">
        <f>'Volume Forecast'!B117</f>
        <v>0</v>
      </c>
      <c r="B119" s="1">
        <f>'Volume Forecast'!C117</f>
        <v>0</v>
      </c>
      <c r="C119" s="6" t="s">
        <v>124</v>
      </c>
      <c r="D119" s="27">
        <f>'Volume Forecast'!F117</f>
        <v>0</v>
      </c>
      <c r="E119" s="43" t="str">
        <f>'Volume Forecast'!D117</f>
        <v>Ea</v>
      </c>
      <c r="F119" s="72">
        <f>'Volume Forecast'!E117</f>
        <v>0</v>
      </c>
      <c r="G119" s="6" t="s">
        <v>41</v>
      </c>
      <c r="H119" s="6">
        <f>VLOOKUP($G119,'Pull Path Codes'!$A$7:$G$10,2,FALSE)</f>
        <v>3</v>
      </c>
      <c r="I119" s="66">
        <f>VLOOKUP($G119,'Pull Path Codes'!$A$7:$G$10,3,FALSE)</f>
        <v>0.1</v>
      </c>
      <c r="J119">
        <f t="shared" si="14"/>
        <v>0</v>
      </c>
      <c r="K119" s="5">
        <f t="shared" si="10"/>
        <v>0</v>
      </c>
      <c r="L119" s="6">
        <f>VLOOKUP($G119,'Pull Path Codes'!$A$7:$G$10,4,FALSE)</f>
        <v>10</v>
      </c>
      <c r="M119" s="65">
        <f>VLOOKUP($G119,'Pull Path Codes'!$A$7:$G$10,5,FALSE)</f>
        <v>0.1</v>
      </c>
      <c r="N119">
        <f t="shared" si="15"/>
        <v>0</v>
      </c>
      <c r="O119" s="5">
        <f t="shared" si="11"/>
        <v>0</v>
      </c>
      <c r="P119">
        <f>VLOOKUP($G119,'Pull Path Codes'!$A$7:$G$10,6,FALSE)</f>
        <v>0</v>
      </c>
      <c r="Q119" s="6">
        <f>VLOOKUP($G119,'Pull Path Codes'!$A$7:$G$10,7,FALSE)</f>
        <v>0</v>
      </c>
      <c r="R119">
        <f t="shared" si="16"/>
        <v>0</v>
      </c>
      <c r="S119" s="5">
        <f t="shared" si="12"/>
        <v>0</v>
      </c>
      <c r="T119" s="87">
        <f t="shared" si="13"/>
        <v>0</v>
      </c>
    </row>
    <row r="120" spans="1:20" ht="12.75">
      <c r="A120" s="38">
        <f>'Volume Forecast'!B118</f>
        <v>0</v>
      </c>
      <c r="B120" s="1">
        <f>'Volume Forecast'!C118</f>
        <v>0</v>
      </c>
      <c r="C120" s="6" t="s">
        <v>124</v>
      </c>
      <c r="D120" s="27">
        <f>'Volume Forecast'!F118</f>
        <v>0</v>
      </c>
      <c r="E120" s="43" t="str">
        <f>'Volume Forecast'!D118</f>
        <v>Ea</v>
      </c>
      <c r="F120" s="72">
        <f>'Volume Forecast'!E118</f>
        <v>0</v>
      </c>
      <c r="G120" s="6" t="s">
        <v>41</v>
      </c>
      <c r="H120" s="6">
        <f>VLOOKUP($G120,'Pull Path Codes'!$A$7:$G$10,2,FALSE)</f>
        <v>3</v>
      </c>
      <c r="I120" s="66">
        <f>VLOOKUP($G120,'Pull Path Codes'!$A$7:$G$10,3,FALSE)</f>
        <v>0.1</v>
      </c>
      <c r="J120">
        <f t="shared" si="14"/>
        <v>0</v>
      </c>
      <c r="K120" s="5">
        <f t="shared" si="10"/>
        <v>0</v>
      </c>
      <c r="L120" s="6">
        <f>VLOOKUP($G120,'Pull Path Codes'!$A$7:$G$10,4,FALSE)</f>
        <v>10</v>
      </c>
      <c r="M120" s="65">
        <f>VLOOKUP($G120,'Pull Path Codes'!$A$7:$G$10,5,FALSE)</f>
        <v>0.1</v>
      </c>
      <c r="N120">
        <f t="shared" si="15"/>
        <v>0</v>
      </c>
      <c r="O120" s="5">
        <f t="shared" si="11"/>
        <v>0</v>
      </c>
      <c r="P120">
        <f>VLOOKUP($G120,'Pull Path Codes'!$A$7:$G$10,6,FALSE)</f>
        <v>0</v>
      </c>
      <c r="Q120" s="6">
        <f>VLOOKUP($G120,'Pull Path Codes'!$A$7:$G$10,7,FALSE)</f>
        <v>0</v>
      </c>
      <c r="R120">
        <f t="shared" si="16"/>
        <v>0</v>
      </c>
      <c r="S120" s="5">
        <f t="shared" si="12"/>
        <v>0</v>
      </c>
      <c r="T120" s="87">
        <f t="shared" si="13"/>
        <v>0</v>
      </c>
    </row>
    <row r="121" spans="1:20" ht="12.75">
      <c r="A121" s="38">
        <f>'Volume Forecast'!B119</f>
        <v>0</v>
      </c>
      <c r="B121" s="1">
        <f>'Volume Forecast'!C119</f>
        <v>0</v>
      </c>
      <c r="C121" s="6" t="s">
        <v>124</v>
      </c>
      <c r="D121" s="27">
        <f>'Volume Forecast'!F119</f>
        <v>0</v>
      </c>
      <c r="E121" s="43" t="str">
        <f>'Volume Forecast'!D119</f>
        <v>Ea</v>
      </c>
      <c r="F121" s="72">
        <f>'Volume Forecast'!E119</f>
        <v>0</v>
      </c>
      <c r="G121" s="6" t="s">
        <v>41</v>
      </c>
      <c r="H121" s="6">
        <f>VLOOKUP($G121,'Pull Path Codes'!$A$7:$G$10,2,FALSE)</f>
        <v>3</v>
      </c>
      <c r="I121" s="66">
        <f>VLOOKUP($G121,'Pull Path Codes'!$A$7:$G$10,3,FALSE)</f>
        <v>0.1</v>
      </c>
      <c r="J121">
        <f t="shared" si="14"/>
        <v>0</v>
      </c>
      <c r="K121" s="5">
        <f t="shared" si="10"/>
        <v>0</v>
      </c>
      <c r="L121" s="6">
        <f>VLOOKUP($G121,'Pull Path Codes'!$A$7:$G$10,4,FALSE)</f>
        <v>10</v>
      </c>
      <c r="M121" s="65">
        <f>VLOOKUP($G121,'Pull Path Codes'!$A$7:$G$10,5,FALSE)</f>
        <v>0.1</v>
      </c>
      <c r="N121">
        <f t="shared" si="15"/>
        <v>0</v>
      </c>
      <c r="O121" s="5">
        <f t="shared" si="11"/>
        <v>0</v>
      </c>
      <c r="P121">
        <f>VLOOKUP($G121,'Pull Path Codes'!$A$7:$G$10,6,FALSE)</f>
        <v>0</v>
      </c>
      <c r="Q121" s="6">
        <f>VLOOKUP($G121,'Pull Path Codes'!$A$7:$G$10,7,FALSE)</f>
        <v>0</v>
      </c>
      <c r="R121">
        <f t="shared" si="16"/>
        <v>0</v>
      </c>
      <c r="S121" s="5">
        <f t="shared" si="12"/>
        <v>0</v>
      </c>
      <c r="T121" s="87">
        <f t="shared" si="13"/>
        <v>0</v>
      </c>
    </row>
    <row r="122" spans="1:20" ht="12.75">
      <c r="A122" s="38">
        <f>'Volume Forecast'!B120</f>
        <v>0</v>
      </c>
      <c r="B122" s="1">
        <f>'Volume Forecast'!C120</f>
        <v>0</v>
      </c>
      <c r="C122" s="6" t="s">
        <v>124</v>
      </c>
      <c r="D122" s="27">
        <f>'Volume Forecast'!F120</f>
        <v>0</v>
      </c>
      <c r="E122" s="43" t="str">
        <f>'Volume Forecast'!D120</f>
        <v>Ea</v>
      </c>
      <c r="F122" s="72">
        <f>'Volume Forecast'!E120</f>
        <v>0</v>
      </c>
      <c r="G122" s="6" t="s">
        <v>41</v>
      </c>
      <c r="H122" s="6">
        <f>VLOOKUP($G122,'Pull Path Codes'!$A$7:$G$10,2,FALSE)</f>
        <v>3</v>
      </c>
      <c r="I122" s="66">
        <f>VLOOKUP($G122,'Pull Path Codes'!$A$7:$G$10,3,FALSE)</f>
        <v>0.1</v>
      </c>
      <c r="J122">
        <f t="shared" si="14"/>
        <v>0</v>
      </c>
      <c r="K122" s="5">
        <f t="shared" si="10"/>
        <v>0</v>
      </c>
      <c r="L122" s="6">
        <f>VLOOKUP($G122,'Pull Path Codes'!$A$7:$G$10,4,FALSE)</f>
        <v>10</v>
      </c>
      <c r="M122" s="65">
        <f>VLOOKUP($G122,'Pull Path Codes'!$A$7:$G$10,5,FALSE)</f>
        <v>0.1</v>
      </c>
      <c r="N122">
        <f t="shared" si="15"/>
        <v>0</v>
      </c>
      <c r="O122" s="5">
        <f t="shared" si="11"/>
        <v>0</v>
      </c>
      <c r="P122">
        <f>VLOOKUP($G122,'Pull Path Codes'!$A$7:$G$10,6,FALSE)</f>
        <v>0</v>
      </c>
      <c r="Q122" s="6">
        <f>VLOOKUP($G122,'Pull Path Codes'!$A$7:$G$10,7,FALSE)</f>
        <v>0</v>
      </c>
      <c r="R122">
        <f t="shared" si="16"/>
        <v>0</v>
      </c>
      <c r="S122" s="5">
        <f t="shared" si="12"/>
        <v>0</v>
      </c>
      <c r="T122" s="87">
        <f t="shared" si="13"/>
        <v>0</v>
      </c>
    </row>
    <row r="123" spans="1:20" ht="12.75">
      <c r="A123" s="38">
        <f>'Volume Forecast'!B121</f>
        <v>0</v>
      </c>
      <c r="B123" s="1">
        <f>'Volume Forecast'!C121</f>
        <v>0</v>
      </c>
      <c r="C123" s="6" t="s">
        <v>124</v>
      </c>
      <c r="D123" s="27">
        <f>'Volume Forecast'!F121</f>
        <v>0</v>
      </c>
      <c r="E123" s="43" t="str">
        <f>'Volume Forecast'!D121</f>
        <v>Ea</v>
      </c>
      <c r="F123" s="72">
        <f>'Volume Forecast'!E121</f>
        <v>0</v>
      </c>
      <c r="G123" s="6" t="s">
        <v>41</v>
      </c>
      <c r="H123" s="6">
        <f>VLOOKUP($G123,'Pull Path Codes'!$A$7:$G$10,2,FALSE)</f>
        <v>3</v>
      </c>
      <c r="I123" s="66">
        <f>VLOOKUP($G123,'Pull Path Codes'!$A$7:$G$10,3,FALSE)</f>
        <v>0.1</v>
      </c>
      <c r="J123">
        <f t="shared" si="14"/>
        <v>0</v>
      </c>
      <c r="K123" s="5">
        <f t="shared" si="10"/>
        <v>0</v>
      </c>
      <c r="L123" s="6">
        <f>VLOOKUP($G123,'Pull Path Codes'!$A$7:$G$10,4,FALSE)</f>
        <v>10</v>
      </c>
      <c r="M123" s="65">
        <f>VLOOKUP($G123,'Pull Path Codes'!$A$7:$G$10,5,FALSE)</f>
        <v>0.1</v>
      </c>
      <c r="N123">
        <f t="shared" si="15"/>
        <v>0</v>
      </c>
      <c r="O123" s="5">
        <f t="shared" si="11"/>
        <v>0</v>
      </c>
      <c r="P123">
        <f>VLOOKUP($G123,'Pull Path Codes'!$A$7:$G$10,6,FALSE)</f>
        <v>0</v>
      </c>
      <c r="Q123" s="6">
        <f>VLOOKUP($G123,'Pull Path Codes'!$A$7:$G$10,7,FALSE)</f>
        <v>0</v>
      </c>
      <c r="R123">
        <f t="shared" si="16"/>
        <v>0</v>
      </c>
      <c r="S123" s="5">
        <f t="shared" si="12"/>
        <v>0</v>
      </c>
      <c r="T123" s="87">
        <f t="shared" si="13"/>
        <v>0</v>
      </c>
    </row>
    <row r="124" spans="1:20" ht="12.75">
      <c r="A124" s="38">
        <f>'Volume Forecast'!B122</f>
        <v>0</v>
      </c>
      <c r="B124" s="1">
        <f>'Volume Forecast'!C122</f>
        <v>0</v>
      </c>
      <c r="C124" s="6" t="s">
        <v>124</v>
      </c>
      <c r="D124" s="27">
        <f>'Volume Forecast'!F122</f>
        <v>0</v>
      </c>
      <c r="E124" s="43" t="str">
        <f>'Volume Forecast'!D122</f>
        <v>Ea</v>
      </c>
      <c r="F124" s="72">
        <f>'Volume Forecast'!E122</f>
        <v>0</v>
      </c>
      <c r="G124" s="6" t="s">
        <v>41</v>
      </c>
      <c r="H124" s="6">
        <f>VLOOKUP($G124,'Pull Path Codes'!$A$7:$G$10,2,FALSE)</f>
        <v>3</v>
      </c>
      <c r="I124" s="66">
        <f>VLOOKUP($G124,'Pull Path Codes'!$A$7:$G$10,3,FALSE)</f>
        <v>0.1</v>
      </c>
      <c r="J124">
        <f t="shared" si="14"/>
        <v>0</v>
      </c>
      <c r="K124" s="5">
        <f t="shared" si="10"/>
        <v>0</v>
      </c>
      <c r="L124" s="6">
        <f>VLOOKUP($G124,'Pull Path Codes'!$A$7:$G$10,4,FALSE)</f>
        <v>10</v>
      </c>
      <c r="M124" s="65">
        <f>VLOOKUP($G124,'Pull Path Codes'!$A$7:$G$10,5,FALSE)</f>
        <v>0.1</v>
      </c>
      <c r="N124">
        <f t="shared" si="15"/>
        <v>0</v>
      </c>
      <c r="O124" s="5">
        <f t="shared" si="11"/>
        <v>0</v>
      </c>
      <c r="P124">
        <f>VLOOKUP($G124,'Pull Path Codes'!$A$7:$G$10,6,FALSE)</f>
        <v>0</v>
      </c>
      <c r="Q124" s="6">
        <f>VLOOKUP($G124,'Pull Path Codes'!$A$7:$G$10,7,FALSE)</f>
        <v>0</v>
      </c>
      <c r="R124">
        <f t="shared" si="16"/>
        <v>0</v>
      </c>
      <c r="S124" s="5">
        <f t="shared" si="12"/>
        <v>0</v>
      </c>
      <c r="T124" s="87">
        <f t="shared" si="13"/>
        <v>0</v>
      </c>
    </row>
    <row r="125" spans="1:20" ht="12.75">
      <c r="A125" s="38">
        <f>'Volume Forecast'!B123</f>
        <v>0</v>
      </c>
      <c r="B125" s="1">
        <f>'Volume Forecast'!C123</f>
        <v>0</v>
      </c>
      <c r="C125" s="6" t="s">
        <v>124</v>
      </c>
      <c r="D125" s="27">
        <f>'Volume Forecast'!F123</f>
        <v>0</v>
      </c>
      <c r="E125" s="43" t="str">
        <f>'Volume Forecast'!D123</f>
        <v>Ea</v>
      </c>
      <c r="F125" s="72">
        <f>'Volume Forecast'!E123</f>
        <v>0</v>
      </c>
      <c r="G125" s="6" t="s">
        <v>42</v>
      </c>
      <c r="H125" s="6">
        <f>VLOOKUP($G125,'Pull Path Codes'!$A$7:$G$10,2,FALSE)</f>
        <v>5</v>
      </c>
      <c r="I125" s="66">
        <f>VLOOKUP($G125,'Pull Path Codes'!$A$7:$G$10,3,FALSE)</f>
        <v>0.15</v>
      </c>
      <c r="J125">
        <f t="shared" si="14"/>
        <v>0</v>
      </c>
      <c r="K125" s="5">
        <f t="shared" si="10"/>
        <v>0</v>
      </c>
      <c r="L125" s="6">
        <f>VLOOKUP($G125,'Pull Path Codes'!$A$7:$G$10,4,FALSE)</f>
        <v>10</v>
      </c>
      <c r="M125" s="65">
        <f>VLOOKUP($G125,'Pull Path Codes'!$A$7:$G$10,5,FALSE)</f>
        <v>0.25</v>
      </c>
      <c r="N125">
        <f t="shared" si="15"/>
        <v>0</v>
      </c>
      <c r="O125" s="5">
        <f t="shared" si="11"/>
        <v>0</v>
      </c>
      <c r="P125">
        <f>VLOOKUP($G125,'Pull Path Codes'!$A$7:$G$10,6,FALSE)</f>
        <v>0</v>
      </c>
      <c r="Q125" s="6">
        <f>VLOOKUP($G125,'Pull Path Codes'!$A$7:$G$10,7,FALSE)</f>
        <v>0</v>
      </c>
      <c r="R125">
        <f t="shared" si="16"/>
        <v>0</v>
      </c>
      <c r="S125" s="5">
        <f t="shared" si="12"/>
        <v>0</v>
      </c>
      <c r="T125" s="87">
        <f t="shared" si="13"/>
        <v>0</v>
      </c>
    </row>
    <row r="126" spans="1:20" ht="12.75">
      <c r="A126" s="38">
        <f>'Volume Forecast'!B124</f>
        <v>0</v>
      </c>
      <c r="B126" s="1">
        <f>'Volume Forecast'!C124</f>
        <v>0</v>
      </c>
      <c r="C126" s="6" t="s">
        <v>124</v>
      </c>
      <c r="D126" s="27">
        <f>'Volume Forecast'!F124</f>
        <v>0</v>
      </c>
      <c r="E126" s="43" t="str">
        <f>'Volume Forecast'!D124</f>
        <v>Ea</v>
      </c>
      <c r="F126" s="72">
        <f>'Volume Forecast'!E124</f>
        <v>0</v>
      </c>
      <c r="G126" s="6" t="s">
        <v>42</v>
      </c>
      <c r="H126" s="6">
        <f>VLOOKUP($G126,'Pull Path Codes'!$A$7:$G$10,2,FALSE)</f>
        <v>5</v>
      </c>
      <c r="I126" s="66">
        <f>VLOOKUP($G126,'Pull Path Codes'!$A$7:$G$10,3,FALSE)</f>
        <v>0.15</v>
      </c>
      <c r="J126">
        <f t="shared" si="14"/>
        <v>0</v>
      </c>
      <c r="K126" s="5">
        <f t="shared" si="10"/>
        <v>0</v>
      </c>
      <c r="L126" s="6">
        <f>VLOOKUP($G126,'Pull Path Codes'!$A$7:$G$10,4,FALSE)</f>
        <v>10</v>
      </c>
      <c r="M126" s="65">
        <f>VLOOKUP($G126,'Pull Path Codes'!$A$7:$G$10,5,FALSE)</f>
        <v>0.25</v>
      </c>
      <c r="N126">
        <f t="shared" si="15"/>
        <v>0</v>
      </c>
      <c r="O126" s="5">
        <f t="shared" si="11"/>
        <v>0</v>
      </c>
      <c r="P126">
        <f>VLOOKUP($G126,'Pull Path Codes'!$A$7:$G$10,6,FALSE)</f>
        <v>0</v>
      </c>
      <c r="Q126" s="6">
        <f>VLOOKUP($G126,'Pull Path Codes'!$A$7:$G$10,7,FALSE)</f>
        <v>0</v>
      </c>
      <c r="R126">
        <f t="shared" si="16"/>
        <v>0</v>
      </c>
      <c r="S126" s="5">
        <f t="shared" si="12"/>
        <v>0</v>
      </c>
      <c r="T126" s="87">
        <f t="shared" si="13"/>
        <v>0</v>
      </c>
    </row>
    <row r="127" spans="1:20" ht="12.75">
      <c r="A127" s="38">
        <f>'Volume Forecast'!B125</f>
        <v>0</v>
      </c>
      <c r="B127" s="1">
        <f>'Volume Forecast'!C125</f>
        <v>0</v>
      </c>
      <c r="C127" s="6" t="s">
        <v>124</v>
      </c>
      <c r="D127" s="27">
        <f>'Volume Forecast'!F125</f>
        <v>0</v>
      </c>
      <c r="E127" s="43" t="str">
        <f>'Volume Forecast'!D125</f>
        <v>Ea</v>
      </c>
      <c r="F127" s="72">
        <f>'Volume Forecast'!E125</f>
        <v>0</v>
      </c>
      <c r="G127" s="6" t="s">
        <v>42</v>
      </c>
      <c r="H127" s="6">
        <f>VLOOKUP($G127,'Pull Path Codes'!$A$7:$G$10,2,FALSE)</f>
        <v>5</v>
      </c>
      <c r="I127" s="66">
        <f>VLOOKUP($G127,'Pull Path Codes'!$A$7:$G$10,3,FALSE)</f>
        <v>0.15</v>
      </c>
      <c r="J127">
        <f t="shared" si="14"/>
        <v>0</v>
      </c>
      <c r="K127" s="5">
        <f t="shared" si="10"/>
        <v>0</v>
      </c>
      <c r="L127" s="6">
        <f>VLOOKUP($G127,'Pull Path Codes'!$A$7:$G$10,4,FALSE)</f>
        <v>10</v>
      </c>
      <c r="M127" s="65">
        <f>VLOOKUP($G127,'Pull Path Codes'!$A$7:$G$10,5,FALSE)</f>
        <v>0.25</v>
      </c>
      <c r="N127">
        <f t="shared" si="15"/>
        <v>0</v>
      </c>
      <c r="O127" s="5">
        <f t="shared" si="11"/>
        <v>0</v>
      </c>
      <c r="P127">
        <f>VLOOKUP($G127,'Pull Path Codes'!$A$7:$G$10,6,FALSE)</f>
        <v>0</v>
      </c>
      <c r="Q127" s="6">
        <f>VLOOKUP($G127,'Pull Path Codes'!$A$7:$G$10,7,FALSE)</f>
        <v>0</v>
      </c>
      <c r="R127">
        <f t="shared" si="16"/>
        <v>0</v>
      </c>
      <c r="S127" s="5">
        <f t="shared" si="12"/>
        <v>0</v>
      </c>
      <c r="T127" s="87">
        <f t="shared" si="13"/>
        <v>0</v>
      </c>
    </row>
    <row r="128" spans="1:20" ht="12.75">
      <c r="A128" s="38">
        <f>'Volume Forecast'!B126</f>
        <v>0</v>
      </c>
      <c r="B128" s="1">
        <f>'Volume Forecast'!C126</f>
        <v>0</v>
      </c>
      <c r="C128" s="6" t="s">
        <v>124</v>
      </c>
      <c r="D128" s="27">
        <f>'Volume Forecast'!F126</f>
        <v>0</v>
      </c>
      <c r="E128" s="43" t="str">
        <f>'Volume Forecast'!D126</f>
        <v>Ea</v>
      </c>
      <c r="F128" s="72">
        <f>'Volume Forecast'!E126</f>
        <v>0</v>
      </c>
      <c r="G128" s="6" t="s">
        <v>42</v>
      </c>
      <c r="H128" s="6">
        <f>VLOOKUP($G128,'Pull Path Codes'!$A$7:$G$10,2,FALSE)</f>
        <v>5</v>
      </c>
      <c r="I128" s="66">
        <f>VLOOKUP($G128,'Pull Path Codes'!$A$7:$G$10,3,FALSE)</f>
        <v>0.15</v>
      </c>
      <c r="J128">
        <f t="shared" si="14"/>
        <v>0</v>
      </c>
      <c r="K128" s="5">
        <f t="shared" si="10"/>
        <v>0</v>
      </c>
      <c r="L128" s="6">
        <f>VLOOKUP($G128,'Pull Path Codes'!$A$7:$G$10,4,FALSE)</f>
        <v>10</v>
      </c>
      <c r="M128" s="65">
        <f>VLOOKUP($G128,'Pull Path Codes'!$A$7:$G$10,5,FALSE)</f>
        <v>0.25</v>
      </c>
      <c r="N128">
        <f t="shared" si="15"/>
        <v>0</v>
      </c>
      <c r="O128" s="5">
        <f t="shared" si="11"/>
        <v>0</v>
      </c>
      <c r="P128">
        <f>VLOOKUP($G128,'Pull Path Codes'!$A$7:$G$10,6,FALSE)</f>
        <v>0</v>
      </c>
      <c r="Q128" s="6">
        <f>VLOOKUP($G128,'Pull Path Codes'!$A$7:$G$10,7,FALSE)</f>
        <v>0</v>
      </c>
      <c r="R128">
        <f t="shared" si="16"/>
        <v>0</v>
      </c>
      <c r="S128" s="5">
        <f t="shared" si="12"/>
        <v>0</v>
      </c>
      <c r="T128" s="87">
        <f t="shared" si="13"/>
        <v>0</v>
      </c>
    </row>
    <row r="129" spans="1:20" ht="12.75">
      <c r="A129" s="38">
        <f>'Volume Forecast'!B127</f>
        <v>0</v>
      </c>
      <c r="B129" s="1">
        <f>'Volume Forecast'!C127</f>
        <v>0</v>
      </c>
      <c r="C129" s="6" t="s">
        <v>124</v>
      </c>
      <c r="D129" s="27">
        <f>'Volume Forecast'!F127</f>
        <v>0</v>
      </c>
      <c r="E129" s="43" t="str">
        <f>'Volume Forecast'!D127</f>
        <v>Ea</v>
      </c>
      <c r="F129" s="72">
        <f>'Volume Forecast'!E127</f>
        <v>0</v>
      </c>
      <c r="G129" s="6" t="s">
        <v>42</v>
      </c>
      <c r="H129" s="6">
        <f>VLOOKUP($G129,'Pull Path Codes'!$A$7:$G$10,2,FALSE)</f>
        <v>5</v>
      </c>
      <c r="I129" s="66">
        <f>VLOOKUP($G129,'Pull Path Codes'!$A$7:$G$10,3,FALSE)</f>
        <v>0.15</v>
      </c>
      <c r="J129">
        <f t="shared" si="14"/>
        <v>0</v>
      </c>
      <c r="K129" s="5">
        <f t="shared" si="10"/>
        <v>0</v>
      </c>
      <c r="L129" s="6">
        <f>VLOOKUP($G129,'Pull Path Codes'!$A$7:$G$10,4,FALSE)</f>
        <v>10</v>
      </c>
      <c r="M129" s="65">
        <f>VLOOKUP($G129,'Pull Path Codes'!$A$7:$G$10,5,FALSE)</f>
        <v>0.25</v>
      </c>
      <c r="N129">
        <f t="shared" si="15"/>
        <v>0</v>
      </c>
      <c r="O129" s="5">
        <f t="shared" si="11"/>
        <v>0</v>
      </c>
      <c r="P129">
        <f>VLOOKUP($G129,'Pull Path Codes'!$A$7:$G$10,6,FALSE)</f>
        <v>0</v>
      </c>
      <c r="Q129" s="6">
        <f>VLOOKUP($G129,'Pull Path Codes'!$A$7:$G$10,7,FALSE)</f>
        <v>0</v>
      </c>
      <c r="R129">
        <f t="shared" si="16"/>
        <v>0</v>
      </c>
      <c r="S129" s="5">
        <f t="shared" si="12"/>
        <v>0</v>
      </c>
      <c r="T129" s="87">
        <f t="shared" si="13"/>
        <v>0</v>
      </c>
    </row>
    <row r="130" spans="1:20" ht="12.75">
      <c r="A130" s="38">
        <f>'Volume Forecast'!B128</f>
        <v>0</v>
      </c>
      <c r="B130" s="1">
        <f>'Volume Forecast'!C128</f>
        <v>0</v>
      </c>
      <c r="C130" s="6" t="s">
        <v>124</v>
      </c>
      <c r="D130" s="27">
        <f>'Volume Forecast'!F128</f>
        <v>0</v>
      </c>
      <c r="E130" s="43" t="str">
        <f>'Volume Forecast'!D128</f>
        <v>Ea</v>
      </c>
      <c r="F130" s="72">
        <f>'Volume Forecast'!E128</f>
        <v>0</v>
      </c>
      <c r="G130" s="6" t="s">
        <v>42</v>
      </c>
      <c r="H130" s="6">
        <f>VLOOKUP($G130,'Pull Path Codes'!$A$7:$G$10,2,FALSE)</f>
        <v>5</v>
      </c>
      <c r="I130" s="66">
        <f>VLOOKUP($G130,'Pull Path Codes'!$A$7:$G$10,3,FALSE)</f>
        <v>0.15</v>
      </c>
      <c r="J130">
        <f t="shared" si="14"/>
        <v>0</v>
      </c>
      <c r="K130" s="5">
        <f t="shared" si="10"/>
        <v>0</v>
      </c>
      <c r="L130" s="6">
        <f>VLOOKUP($G130,'Pull Path Codes'!$A$7:$G$10,4,FALSE)</f>
        <v>10</v>
      </c>
      <c r="M130" s="65">
        <f>VLOOKUP($G130,'Pull Path Codes'!$A$7:$G$10,5,FALSE)</f>
        <v>0.25</v>
      </c>
      <c r="N130">
        <f t="shared" si="15"/>
        <v>0</v>
      </c>
      <c r="O130" s="5">
        <f t="shared" si="11"/>
        <v>0</v>
      </c>
      <c r="P130">
        <f>VLOOKUP($G130,'Pull Path Codes'!$A$7:$G$10,6,FALSE)</f>
        <v>0</v>
      </c>
      <c r="Q130" s="6">
        <f>VLOOKUP($G130,'Pull Path Codes'!$A$7:$G$10,7,FALSE)</f>
        <v>0</v>
      </c>
      <c r="R130">
        <f t="shared" si="16"/>
        <v>0</v>
      </c>
      <c r="S130" s="5">
        <f t="shared" si="12"/>
        <v>0</v>
      </c>
      <c r="T130" s="87">
        <f t="shared" si="13"/>
        <v>0</v>
      </c>
    </row>
    <row r="131" spans="1:20" ht="12.75">
      <c r="A131" s="38">
        <f>'Volume Forecast'!B129</f>
        <v>0</v>
      </c>
      <c r="B131" s="1">
        <f>'Volume Forecast'!C129</f>
        <v>0</v>
      </c>
      <c r="C131" s="6" t="s">
        <v>124</v>
      </c>
      <c r="D131" s="27">
        <f>'Volume Forecast'!F129</f>
        <v>0</v>
      </c>
      <c r="E131" s="43" t="str">
        <f>'Volume Forecast'!D129</f>
        <v>Ea</v>
      </c>
      <c r="F131" s="72">
        <f>'Volume Forecast'!E129</f>
        <v>0</v>
      </c>
      <c r="G131" s="6" t="s">
        <v>42</v>
      </c>
      <c r="H131" s="6">
        <f>VLOOKUP($G131,'Pull Path Codes'!$A$7:$G$10,2,FALSE)</f>
        <v>5</v>
      </c>
      <c r="I131" s="66">
        <f>VLOOKUP($G131,'Pull Path Codes'!$A$7:$G$10,3,FALSE)</f>
        <v>0.15</v>
      </c>
      <c r="J131">
        <f t="shared" si="14"/>
        <v>0</v>
      </c>
      <c r="K131" s="5">
        <f t="shared" si="10"/>
        <v>0</v>
      </c>
      <c r="L131" s="6">
        <f>VLOOKUP($G131,'Pull Path Codes'!$A$7:$G$10,4,FALSE)</f>
        <v>10</v>
      </c>
      <c r="M131" s="65">
        <f>VLOOKUP($G131,'Pull Path Codes'!$A$7:$G$10,5,FALSE)</f>
        <v>0.25</v>
      </c>
      <c r="N131">
        <f t="shared" si="15"/>
        <v>0</v>
      </c>
      <c r="O131" s="5">
        <f t="shared" si="11"/>
        <v>0</v>
      </c>
      <c r="P131">
        <f>VLOOKUP($G131,'Pull Path Codes'!$A$7:$G$10,6,FALSE)</f>
        <v>0</v>
      </c>
      <c r="Q131" s="6">
        <f>VLOOKUP($G131,'Pull Path Codes'!$A$7:$G$10,7,FALSE)</f>
        <v>0</v>
      </c>
      <c r="R131">
        <f t="shared" si="16"/>
        <v>0</v>
      </c>
      <c r="S131" s="5">
        <f t="shared" si="12"/>
        <v>0</v>
      </c>
      <c r="T131" s="87">
        <f t="shared" si="13"/>
        <v>0</v>
      </c>
    </row>
    <row r="132" spans="1:20" ht="12.75">
      <c r="A132" s="38">
        <f>'Volume Forecast'!B130</f>
        <v>0</v>
      </c>
      <c r="B132" s="1">
        <f>'Volume Forecast'!C130</f>
        <v>0</v>
      </c>
      <c r="C132" s="6" t="s">
        <v>124</v>
      </c>
      <c r="D132" s="27">
        <f>'Volume Forecast'!F130</f>
        <v>0</v>
      </c>
      <c r="E132" s="43" t="str">
        <f>'Volume Forecast'!D130</f>
        <v>Ea</v>
      </c>
      <c r="F132" s="72">
        <f>'Volume Forecast'!E130</f>
        <v>0</v>
      </c>
      <c r="G132" s="6" t="s">
        <v>42</v>
      </c>
      <c r="H132" s="6">
        <f>VLOOKUP($G132,'Pull Path Codes'!$A$7:$G$10,2,FALSE)</f>
        <v>5</v>
      </c>
      <c r="I132" s="66">
        <f>VLOOKUP($G132,'Pull Path Codes'!$A$7:$G$10,3,FALSE)</f>
        <v>0.15</v>
      </c>
      <c r="J132">
        <f t="shared" si="14"/>
        <v>0</v>
      </c>
      <c r="K132" s="5">
        <f t="shared" si="10"/>
        <v>0</v>
      </c>
      <c r="L132" s="6">
        <f>VLOOKUP($G132,'Pull Path Codes'!$A$7:$G$10,4,FALSE)</f>
        <v>10</v>
      </c>
      <c r="M132" s="65">
        <f>VLOOKUP($G132,'Pull Path Codes'!$A$7:$G$10,5,FALSE)</f>
        <v>0.25</v>
      </c>
      <c r="N132">
        <f t="shared" si="15"/>
        <v>0</v>
      </c>
      <c r="O132" s="5">
        <f t="shared" si="11"/>
        <v>0</v>
      </c>
      <c r="P132">
        <f>VLOOKUP($G132,'Pull Path Codes'!$A$7:$G$10,6,FALSE)</f>
        <v>0</v>
      </c>
      <c r="Q132" s="6">
        <f>VLOOKUP($G132,'Pull Path Codes'!$A$7:$G$10,7,FALSE)</f>
        <v>0</v>
      </c>
      <c r="R132">
        <f t="shared" si="16"/>
        <v>0</v>
      </c>
      <c r="S132" s="5">
        <f t="shared" si="12"/>
        <v>0</v>
      </c>
      <c r="T132" s="87">
        <f t="shared" si="13"/>
        <v>0</v>
      </c>
    </row>
    <row r="133" spans="1:20" ht="12.75">
      <c r="A133" s="38">
        <f>'Volume Forecast'!B131</f>
        <v>0</v>
      </c>
      <c r="B133" s="1">
        <f>'Volume Forecast'!C131</f>
        <v>0</v>
      </c>
      <c r="C133" s="6" t="s">
        <v>124</v>
      </c>
      <c r="D133" s="27">
        <f>'Volume Forecast'!F131</f>
        <v>0</v>
      </c>
      <c r="E133" s="43" t="str">
        <f>'Volume Forecast'!D131</f>
        <v>Ea</v>
      </c>
      <c r="F133" s="72">
        <f>'Volume Forecast'!E131</f>
        <v>0</v>
      </c>
      <c r="G133" s="6" t="s">
        <v>42</v>
      </c>
      <c r="H133" s="6">
        <f>VLOOKUP($G133,'Pull Path Codes'!$A$7:$G$10,2,FALSE)</f>
        <v>5</v>
      </c>
      <c r="I133" s="66">
        <f>VLOOKUP($G133,'Pull Path Codes'!$A$7:$G$10,3,FALSE)</f>
        <v>0.15</v>
      </c>
      <c r="J133">
        <f t="shared" si="14"/>
        <v>0</v>
      </c>
      <c r="K133" s="5">
        <f t="shared" si="10"/>
        <v>0</v>
      </c>
      <c r="L133" s="6">
        <f>VLOOKUP($G133,'Pull Path Codes'!$A$7:$G$10,4,FALSE)</f>
        <v>10</v>
      </c>
      <c r="M133" s="65">
        <f>VLOOKUP($G133,'Pull Path Codes'!$A$7:$G$10,5,FALSE)</f>
        <v>0.25</v>
      </c>
      <c r="N133">
        <f t="shared" si="15"/>
        <v>0</v>
      </c>
      <c r="O133" s="5">
        <f t="shared" si="11"/>
        <v>0</v>
      </c>
      <c r="P133">
        <f>VLOOKUP($G133,'Pull Path Codes'!$A$7:$G$10,6,FALSE)</f>
        <v>0</v>
      </c>
      <c r="Q133" s="6">
        <f>VLOOKUP($G133,'Pull Path Codes'!$A$7:$G$10,7,FALSE)</f>
        <v>0</v>
      </c>
      <c r="R133">
        <f t="shared" si="16"/>
        <v>0</v>
      </c>
      <c r="S133" s="5">
        <f t="shared" si="12"/>
        <v>0</v>
      </c>
      <c r="T133" s="87">
        <f t="shared" si="13"/>
        <v>0</v>
      </c>
    </row>
    <row r="134" spans="1:20" ht="12.75">
      <c r="A134" s="38">
        <f>'Volume Forecast'!B132</f>
        <v>0</v>
      </c>
      <c r="B134" s="1">
        <f>'Volume Forecast'!C132</f>
        <v>0</v>
      </c>
      <c r="C134" s="6" t="s">
        <v>124</v>
      </c>
      <c r="D134" s="27">
        <f>'Volume Forecast'!F132</f>
        <v>0</v>
      </c>
      <c r="E134" s="43" t="str">
        <f>'Volume Forecast'!D132</f>
        <v>Ea</v>
      </c>
      <c r="F134" s="72">
        <f>'Volume Forecast'!E132</f>
        <v>0</v>
      </c>
      <c r="G134" s="6" t="s">
        <v>42</v>
      </c>
      <c r="H134" s="6">
        <f>VLOOKUP($G134,'Pull Path Codes'!$A$7:$G$10,2,FALSE)</f>
        <v>5</v>
      </c>
      <c r="I134" s="66">
        <f>VLOOKUP($G134,'Pull Path Codes'!$A$7:$G$10,3,FALSE)</f>
        <v>0.15</v>
      </c>
      <c r="J134">
        <f t="shared" si="14"/>
        <v>0</v>
      </c>
      <c r="K134" s="5">
        <f t="shared" si="10"/>
        <v>0</v>
      </c>
      <c r="L134" s="6">
        <f>VLOOKUP($G134,'Pull Path Codes'!$A$7:$G$10,4,FALSE)</f>
        <v>10</v>
      </c>
      <c r="M134" s="65">
        <f>VLOOKUP($G134,'Pull Path Codes'!$A$7:$G$10,5,FALSE)</f>
        <v>0.25</v>
      </c>
      <c r="N134">
        <f t="shared" si="15"/>
        <v>0</v>
      </c>
      <c r="O134" s="5">
        <f t="shared" si="11"/>
        <v>0</v>
      </c>
      <c r="P134">
        <f>VLOOKUP($G134,'Pull Path Codes'!$A$7:$G$10,6,FALSE)</f>
        <v>0</v>
      </c>
      <c r="Q134" s="6">
        <f>VLOOKUP($G134,'Pull Path Codes'!$A$7:$G$10,7,FALSE)</f>
        <v>0</v>
      </c>
      <c r="R134">
        <f t="shared" si="16"/>
        <v>0</v>
      </c>
      <c r="S134" s="5">
        <f t="shared" si="12"/>
        <v>0</v>
      </c>
      <c r="T134" s="87">
        <f t="shared" si="13"/>
        <v>0</v>
      </c>
    </row>
    <row r="135" spans="1:20" ht="12.75">
      <c r="A135" s="38">
        <f>'Volume Forecast'!B133</f>
        <v>0</v>
      </c>
      <c r="B135" s="1">
        <f>'Volume Forecast'!C133</f>
        <v>0</v>
      </c>
      <c r="C135" s="6" t="s">
        <v>124</v>
      </c>
      <c r="D135" s="27">
        <f>'Volume Forecast'!F133</f>
        <v>0</v>
      </c>
      <c r="E135" s="43" t="str">
        <f>'Volume Forecast'!D133</f>
        <v>Ea</v>
      </c>
      <c r="F135" s="72">
        <f>'Volume Forecast'!E133</f>
        <v>0</v>
      </c>
      <c r="G135" s="6" t="s">
        <v>42</v>
      </c>
      <c r="H135" s="6">
        <f>VLOOKUP($G135,'Pull Path Codes'!$A$7:$G$10,2,FALSE)</f>
        <v>5</v>
      </c>
      <c r="I135" s="66">
        <f>VLOOKUP($G135,'Pull Path Codes'!$A$7:$G$10,3,FALSE)</f>
        <v>0.15</v>
      </c>
      <c r="J135">
        <f t="shared" si="14"/>
        <v>0</v>
      </c>
      <c r="K135" s="5">
        <f t="shared" si="10"/>
        <v>0</v>
      </c>
      <c r="L135" s="6">
        <f>VLOOKUP($G135,'Pull Path Codes'!$A$7:$G$10,4,FALSE)</f>
        <v>10</v>
      </c>
      <c r="M135" s="65">
        <f>VLOOKUP($G135,'Pull Path Codes'!$A$7:$G$10,5,FALSE)</f>
        <v>0.25</v>
      </c>
      <c r="N135">
        <f t="shared" si="15"/>
        <v>0</v>
      </c>
      <c r="O135" s="5">
        <f t="shared" si="11"/>
        <v>0</v>
      </c>
      <c r="P135">
        <f>VLOOKUP($G135,'Pull Path Codes'!$A$7:$G$10,6,FALSE)</f>
        <v>0</v>
      </c>
      <c r="Q135" s="6">
        <f>VLOOKUP($G135,'Pull Path Codes'!$A$7:$G$10,7,FALSE)</f>
        <v>0</v>
      </c>
      <c r="R135">
        <f t="shared" si="16"/>
        <v>0</v>
      </c>
      <c r="S135" s="5">
        <f t="shared" si="12"/>
        <v>0</v>
      </c>
      <c r="T135" s="87">
        <f t="shared" si="13"/>
        <v>0</v>
      </c>
    </row>
    <row r="136" spans="1:20" ht="12.75">
      <c r="A136" s="38">
        <f>'Volume Forecast'!B134</f>
        <v>0</v>
      </c>
      <c r="B136" s="1">
        <f>'Volume Forecast'!C134</f>
        <v>0</v>
      </c>
      <c r="C136" s="6" t="s">
        <v>124</v>
      </c>
      <c r="D136" s="27">
        <f>'Volume Forecast'!F134</f>
        <v>0</v>
      </c>
      <c r="E136" s="43" t="str">
        <f>'Volume Forecast'!D134</f>
        <v>Ea</v>
      </c>
      <c r="F136" s="72">
        <f>'Volume Forecast'!E134</f>
        <v>0</v>
      </c>
      <c r="G136" s="6" t="s">
        <v>42</v>
      </c>
      <c r="H136" s="6">
        <f>VLOOKUP($G136,'Pull Path Codes'!$A$7:$G$10,2,FALSE)</f>
        <v>5</v>
      </c>
      <c r="I136" s="66">
        <f>VLOOKUP($G136,'Pull Path Codes'!$A$7:$G$10,3,FALSE)</f>
        <v>0.15</v>
      </c>
      <c r="J136">
        <f t="shared" si="14"/>
        <v>0</v>
      </c>
      <c r="K136" s="5">
        <f t="shared" si="10"/>
        <v>0</v>
      </c>
      <c r="L136" s="6">
        <f>VLOOKUP($G136,'Pull Path Codes'!$A$7:$G$10,4,FALSE)</f>
        <v>10</v>
      </c>
      <c r="M136" s="65">
        <f>VLOOKUP($G136,'Pull Path Codes'!$A$7:$G$10,5,FALSE)</f>
        <v>0.25</v>
      </c>
      <c r="N136">
        <f t="shared" si="15"/>
        <v>0</v>
      </c>
      <c r="O136" s="5">
        <f t="shared" si="11"/>
        <v>0</v>
      </c>
      <c r="P136">
        <f>VLOOKUP($G136,'Pull Path Codes'!$A$7:$G$10,6,FALSE)</f>
        <v>0</v>
      </c>
      <c r="Q136" s="6">
        <f>VLOOKUP($G136,'Pull Path Codes'!$A$7:$G$10,7,FALSE)</f>
        <v>0</v>
      </c>
      <c r="R136">
        <f t="shared" si="16"/>
        <v>0</v>
      </c>
      <c r="S136" s="5">
        <f t="shared" si="12"/>
        <v>0</v>
      </c>
      <c r="T136" s="87">
        <f t="shared" si="13"/>
        <v>0</v>
      </c>
    </row>
    <row r="137" spans="1:20" ht="12.75">
      <c r="A137" s="38">
        <f>'Volume Forecast'!B135</f>
        <v>0</v>
      </c>
      <c r="B137" s="1">
        <f>'Volume Forecast'!C135</f>
        <v>0</v>
      </c>
      <c r="C137" s="6" t="s">
        <v>124</v>
      </c>
      <c r="D137" s="27">
        <f>'Volume Forecast'!F135</f>
        <v>0</v>
      </c>
      <c r="E137" s="43" t="str">
        <f>'Volume Forecast'!D135</f>
        <v>Ea</v>
      </c>
      <c r="F137" s="72">
        <f>'Volume Forecast'!E135</f>
        <v>0</v>
      </c>
      <c r="G137" s="6" t="s">
        <v>42</v>
      </c>
      <c r="H137" s="6">
        <f>VLOOKUP($G137,'Pull Path Codes'!$A$7:$G$10,2,FALSE)</f>
        <v>5</v>
      </c>
      <c r="I137" s="66">
        <f>VLOOKUP($G137,'Pull Path Codes'!$A$7:$G$10,3,FALSE)</f>
        <v>0.15</v>
      </c>
      <c r="J137">
        <f t="shared" si="14"/>
        <v>0</v>
      </c>
      <c r="K137" s="5">
        <f t="shared" si="10"/>
        <v>0</v>
      </c>
      <c r="L137" s="6">
        <f>VLOOKUP($G137,'Pull Path Codes'!$A$7:$G$10,4,FALSE)</f>
        <v>10</v>
      </c>
      <c r="M137" s="65">
        <f>VLOOKUP($G137,'Pull Path Codes'!$A$7:$G$10,5,FALSE)</f>
        <v>0.25</v>
      </c>
      <c r="N137">
        <f t="shared" si="15"/>
        <v>0</v>
      </c>
      <c r="O137" s="5">
        <f t="shared" si="11"/>
        <v>0</v>
      </c>
      <c r="P137">
        <f>VLOOKUP($G137,'Pull Path Codes'!$A$7:$G$10,6,FALSE)</f>
        <v>0</v>
      </c>
      <c r="Q137" s="6">
        <f>VLOOKUP($G137,'Pull Path Codes'!$A$7:$G$10,7,FALSE)</f>
        <v>0</v>
      </c>
      <c r="R137">
        <f t="shared" si="16"/>
        <v>0</v>
      </c>
      <c r="S137" s="5">
        <f t="shared" si="12"/>
        <v>0</v>
      </c>
      <c r="T137" s="87">
        <f t="shared" si="13"/>
        <v>0</v>
      </c>
    </row>
    <row r="138" spans="1:20" ht="12.75">
      <c r="A138" s="38">
        <f>'Volume Forecast'!B136</f>
        <v>0</v>
      </c>
      <c r="B138" s="1">
        <f>'Volume Forecast'!C136</f>
        <v>0</v>
      </c>
      <c r="C138" s="6" t="s">
        <v>124</v>
      </c>
      <c r="D138" s="27">
        <f>'Volume Forecast'!F136</f>
        <v>0</v>
      </c>
      <c r="E138" s="43" t="str">
        <f>'Volume Forecast'!D136</f>
        <v>Ea</v>
      </c>
      <c r="F138" s="72">
        <f>'Volume Forecast'!E136</f>
        <v>0</v>
      </c>
      <c r="G138" s="6" t="s">
        <v>42</v>
      </c>
      <c r="H138" s="6">
        <f>VLOOKUP($G138,'Pull Path Codes'!$A$7:$G$10,2,FALSE)</f>
        <v>5</v>
      </c>
      <c r="I138" s="66">
        <f>VLOOKUP($G138,'Pull Path Codes'!$A$7:$G$10,3,FALSE)</f>
        <v>0.15</v>
      </c>
      <c r="J138">
        <f t="shared" si="14"/>
        <v>0</v>
      </c>
      <c r="K138" s="5">
        <f aca="true" t="shared" si="17" ref="K138:K201">H138*$D138*(1+I138)</f>
        <v>0</v>
      </c>
      <c r="L138" s="6">
        <f>VLOOKUP($G138,'Pull Path Codes'!$A$7:$G$10,4,FALSE)</f>
        <v>10</v>
      </c>
      <c r="M138" s="65">
        <f>VLOOKUP($G138,'Pull Path Codes'!$A$7:$G$10,5,FALSE)</f>
        <v>0.25</v>
      </c>
      <c r="N138">
        <f t="shared" si="15"/>
        <v>0</v>
      </c>
      <c r="O138" s="5">
        <f aca="true" t="shared" si="18" ref="O138:O201">L138*$D138*(1+M138)</f>
        <v>0</v>
      </c>
      <c r="P138">
        <f>VLOOKUP($G138,'Pull Path Codes'!$A$7:$G$10,6,FALSE)</f>
        <v>0</v>
      </c>
      <c r="Q138" s="6">
        <f>VLOOKUP($G138,'Pull Path Codes'!$A$7:$G$10,7,FALSE)</f>
        <v>0</v>
      </c>
      <c r="R138">
        <f t="shared" si="16"/>
        <v>0</v>
      </c>
      <c r="S138" s="5">
        <f aca="true" t="shared" si="19" ref="S138:S201">IF(P138=0,0,P138*$D138*(1+Q138))</f>
        <v>0</v>
      </c>
      <c r="T138" s="87">
        <f aca="true" t="shared" si="20" ref="T138:T201">(J138+N138+R138)*F138</f>
        <v>0</v>
      </c>
    </row>
    <row r="139" spans="1:20" ht="12.75">
      <c r="A139" s="38">
        <f>'Volume Forecast'!B137</f>
        <v>0</v>
      </c>
      <c r="B139" s="1">
        <f>'Volume Forecast'!C137</f>
        <v>0</v>
      </c>
      <c r="C139" s="6" t="s">
        <v>124</v>
      </c>
      <c r="D139" s="27">
        <f>'Volume Forecast'!F137</f>
        <v>0</v>
      </c>
      <c r="E139" s="43" t="str">
        <f>'Volume Forecast'!D137</f>
        <v>Ea</v>
      </c>
      <c r="F139" s="72">
        <f>'Volume Forecast'!E137</f>
        <v>0</v>
      </c>
      <c r="G139" s="6" t="s">
        <v>42</v>
      </c>
      <c r="H139" s="6">
        <f>VLOOKUP($G139,'Pull Path Codes'!$A$7:$G$10,2,FALSE)</f>
        <v>5</v>
      </c>
      <c r="I139" s="66">
        <f>VLOOKUP($G139,'Pull Path Codes'!$A$7:$G$10,3,FALSE)</f>
        <v>0.15</v>
      </c>
      <c r="J139">
        <f t="shared" si="14"/>
        <v>0</v>
      </c>
      <c r="K139" s="5">
        <f t="shared" si="17"/>
        <v>0</v>
      </c>
      <c r="L139" s="6">
        <f>VLOOKUP($G139,'Pull Path Codes'!$A$7:$G$10,4,FALSE)</f>
        <v>10</v>
      </c>
      <c r="M139" s="65">
        <f>VLOOKUP($G139,'Pull Path Codes'!$A$7:$G$10,5,FALSE)</f>
        <v>0.25</v>
      </c>
      <c r="N139">
        <f t="shared" si="15"/>
        <v>0</v>
      </c>
      <c r="O139" s="5">
        <f t="shared" si="18"/>
        <v>0</v>
      </c>
      <c r="P139">
        <f>VLOOKUP($G139,'Pull Path Codes'!$A$7:$G$10,6,FALSE)</f>
        <v>0</v>
      </c>
      <c r="Q139" s="6">
        <f>VLOOKUP($G139,'Pull Path Codes'!$A$7:$G$10,7,FALSE)</f>
        <v>0</v>
      </c>
      <c r="R139">
        <f t="shared" si="16"/>
        <v>0</v>
      </c>
      <c r="S139" s="5">
        <f t="shared" si="19"/>
        <v>0</v>
      </c>
      <c r="T139" s="87">
        <f t="shared" si="20"/>
        <v>0</v>
      </c>
    </row>
    <row r="140" spans="1:20" ht="12.75">
      <c r="A140" s="38">
        <f>'Volume Forecast'!B138</f>
        <v>0</v>
      </c>
      <c r="B140" s="1">
        <f>'Volume Forecast'!C138</f>
        <v>0</v>
      </c>
      <c r="C140" s="6" t="s">
        <v>124</v>
      </c>
      <c r="D140" s="27">
        <f>'Volume Forecast'!F138</f>
        <v>0</v>
      </c>
      <c r="E140" s="43" t="str">
        <f>'Volume Forecast'!D138</f>
        <v>Ea</v>
      </c>
      <c r="F140" s="72">
        <f>'Volume Forecast'!E138</f>
        <v>0</v>
      </c>
      <c r="G140" s="6" t="s">
        <v>42</v>
      </c>
      <c r="H140" s="6">
        <f>VLOOKUP($G140,'Pull Path Codes'!$A$7:$G$10,2,FALSE)</f>
        <v>5</v>
      </c>
      <c r="I140" s="66">
        <f>VLOOKUP($G140,'Pull Path Codes'!$A$7:$G$10,3,FALSE)</f>
        <v>0.15</v>
      </c>
      <c r="J140">
        <f t="shared" si="14"/>
        <v>0</v>
      </c>
      <c r="K140" s="5">
        <f t="shared" si="17"/>
        <v>0</v>
      </c>
      <c r="L140" s="6">
        <f>VLOOKUP($G140,'Pull Path Codes'!$A$7:$G$10,4,FALSE)</f>
        <v>10</v>
      </c>
      <c r="M140" s="65">
        <f>VLOOKUP($G140,'Pull Path Codes'!$A$7:$G$10,5,FALSE)</f>
        <v>0.25</v>
      </c>
      <c r="N140">
        <f t="shared" si="15"/>
        <v>0</v>
      </c>
      <c r="O140" s="5">
        <f t="shared" si="18"/>
        <v>0</v>
      </c>
      <c r="P140">
        <f>VLOOKUP($G140,'Pull Path Codes'!$A$7:$G$10,6,FALSE)</f>
        <v>0</v>
      </c>
      <c r="Q140" s="6">
        <f>VLOOKUP($G140,'Pull Path Codes'!$A$7:$G$10,7,FALSE)</f>
        <v>0</v>
      </c>
      <c r="R140">
        <f t="shared" si="16"/>
        <v>0</v>
      </c>
      <c r="S140" s="5">
        <f t="shared" si="19"/>
        <v>0</v>
      </c>
      <c r="T140" s="87">
        <f t="shared" si="20"/>
        <v>0</v>
      </c>
    </row>
    <row r="141" spans="1:20" ht="12.75">
      <c r="A141" s="38">
        <f>'Volume Forecast'!B139</f>
        <v>0</v>
      </c>
      <c r="B141" s="1">
        <f>'Volume Forecast'!C139</f>
        <v>0</v>
      </c>
      <c r="C141" s="6" t="s">
        <v>124</v>
      </c>
      <c r="D141" s="27">
        <f>'Volume Forecast'!F139</f>
        <v>0</v>
      </c>
      <c r="E141" s="43" t="str">
        <f>'Volume Forecast'!D139</f>
        <v>Ea</v>
      </c>
      <c r="F141" s="72">
        <f>'Volume Forecast'!E139</f>
        <v>0</v>
      </c>
      <c r="G141" s="6" t="s">
        <v>42</v>
      </c>
      <c r="H141" s="6">
        <f>VLOOKUP($G141,'Pull Path Codes'!$A$7:$G$10,2,FALSE)</f>
        <v>5</v>
      </c>
      <c r="I141" s="66">
        <f>VLOOKUP($G141,'Pull Path Codes'!$A$7:$G$10,3,FALSE)</f>
        <v>0.15</v>
      </c>
      <c r="J141">
        <f t="shared" si="14"/>
        <v>0</v>
      </c>
      <c r="K141" s="5">
        <f t="shared" si="17"/>
        <v>0</v>
      </c>
      <c r="L141" s="6">
        <f>VLOOKUP($G141,'Pull Path Codes'!$A$7:$G$10,4,FALSE)</f>
        <v>10</v>
      </c>
      <c r="M141" s="65">
        <f>VLOOKUP($G141,'Pull Path Codes'!$A$7:$G$10,5,FALSE)</f>
        <v>0.25</v>
      </c>
      <c r="N141">
        <f t="shared" si="15"/>
        <v>0</v>
      </c>
      <c r="O141" s="5">
        <f t="shared" si="18"/>
        <v>0</v>
      </c>
      <c r="P141">
        <f>VLOOKUP($G141,'Pull Path Codes'!$A$7:$G$10,6,FALSE)</f>
        <v>0</v>
      </c>
      <c r="Q141" s="6">
        <f>VLOOKUP($G141,'Pull Path Codes'!$A$7:$G$10,7,FALSE)</f>
        <v>0</v>
      </c>
      <c r="R141">
        <f t="shared" si="16"/>
        <v>0</v>
      </c>
      <c r="S141" s="5">
        <f t="shared" si="19"/>
        <v>0</v>
      </c>
      <c r="T141" s="87">
        <f t="shared" si="20"/>
        <v>0</v>
      </c>
    </row>
    <row r="142" spans="1:20" ht="12.75">
      <c r="A142" s="38">
        <f>'Volume Forecast'!B140</f>
        <v>0</v>
      </c>
      <c r="B142" s="1">
        <f>'Volume Forecast'!C140</f>
        <v>0</v>
      </c>
      <c r="C142" s="6" t="s">
        <v>124</v>
      </c>
      <c r="D142" s="27">
        <f>'Volume Forecast'!F140</f>
        <v>0</v>
      </c>
      <c r="E142" s="43" t="str">
        <f>'Volume Forecast'!D140</f>
        <v>Ea</v>
      </c>
      <c r="F142" s="72">
        <f>'Volume Forecast'!E140</f>
        <v>0</v>
      </c>
      <c r="G142" s="6" t="s">
        <v>42</v>
      </c>
      <c r="H142" s="6">
        <f>VLOOKUP($G142,'Pull Path Codes'!$A$7:$G$10,2,FALSE)</f>
        <v>5</v>
      </c>
      <c r="I142" s="66">
        <f>VLOOKUP($G142,'Pull Path Codes'!$A$7:$G$10,3,FALSE)</f>
        <v>0.15</v>
      </c>
      <c r="J142">
        <f t="shared" si="14"/>
        <v>0</v>
      </c>
      <c r="K142" s="5">
        <f t="shared" si="17"/>
        <v>0</v>
      </c>
      <c r="L142" s="6">
        <f>VLOOKUP($G142,'Pull Path Codes'!$A$7:$G$10,4,FALSE)</f>
        <v>10</v>
      </c>
      <c r="M142" s="65">
        <f>VLOOKUP($G142,'Pull Path Codes'!$A$7:$G$10,5,FALSE)</f>
        <v>0.25</v>
      </c>
      <c r="N142">
        <f t="shared" si="15"/>
        <v>0</v>
      </c>
      <c r="O142" s="5">
        <f t="shared" si="18"/>
        <v>0</v>
      </c>
      <c r="P142">
        <f>VLOOKUP($G142,'Pull Path Codes'!$A$7:$G$10,6,FALSE)</f>
        <v>0</v>
      </c>
      <c r="Q142" s="6">
        <f>VLOOKUP($G142,'Pull Path Codes'!$A$7:$G$10,7,FALSE)</f>
        <v>0</v>
      </c>
      <c r="R142">
        <f t="shared" si="16"/>
        <v>0</v>
      </c>
      <c r="S142" s="5">
        <f t="shared" si="19"/>
        <v>0</v>
      </c>
      <c r="T142" s="87">
        <f t="shared" si="20"/>
        <v>0</v>
      </c>
    </row>
    <row r="143" spans="1:20" ht="12.75">
      <c r="A143" s="38">
        <f>'Volume Forecast'!B141</f>
        <v>0</v>
      </c>
      <c r="B143" s="1">
        <f>'Volume Forecast'!C141</f>
        <v>0</v>
      </c>
      <c r="C143" s="6" t="s">
        <v>124</v>
      </c>
      <c r="D143" s="27">
        <f>'Volume Forecast'!F141</f>
        <v>0</v>
      </c>
      <c r="E143" s="43" t="str">
        <f>'Volume Forecast'!D141</f>
        <v>Ea</v>
      </c>
      <c r="F143" s="72">
        <f>'Volume Forecast'!E141</f>
        <v>0</v>
      </c>
      <c r="G143" s="6" t="s">
        <v>42</v>
      </c>
      <c r="H143" s="6">
        <f>VLOOKUP($G143,'Pull Path Codes'!$A$7:$G$10,2,FALSE)</f>
        <v>5</v>
      </c>
      <c r="I143" s="66">
        <f>VLOOKUP($G143,'Pull Path Codes'!$A$7:$G$10,3,FALSE)</f>
        <v>0.15</v>
      </c>
      <c r="J143">
        <f t="shared" si="14"/>
        <v>0</v>
      </c>
      <c r="K143" s="5">
        <f t="shared" si="17"/>
        <v>0</v>
      </c>
      <c r="L143" s="6">
        <f>VLOOKUP($G143,'Pull Path Codes'!$A$7:$G$10,4,FALSE)</f>
        <v>10</v>
      </c>
      <c r="M143" s="65">
        <f>VLOOKUP($G143,'Pull Path Codes'!$A$7:$G$10,5,FALSE)</f>
        <v>0.25</v>
      </c>
      <c r="N143">
        <f t="shared" si="15"/>
        <v>0</v>
      </c>
      <c r="O143" s="5">
        <f t="shared" si="18"/>
        <v>0</v>
      </c>
      <c r="P143">
        <f>VLOOKUP($G143,'Pull Path Codes'!$A$7:$G$10,6,FALSE)</f>
        <v>0</v>
      </c>
      <c r="Q143" s="6">
        <f>VLOOKUP($G143,'Pull Path Codes'!$A$7:$G$10,7,FALSE)</f>
        <v>0</v>
      </c>
      <c r="R143">
        <f t="shared" si="16"/>
        <v>0</v>
      </c>
      <c r="S143" s="5">
        <f t="shared" si="19"/>
        <v>0</v>
      </c>
      <c r="T143" s="87">
        <f t="shared" si="20"/>
        <v>0</v>
      </c>
    </row>
    <row r="144" spans="1:20" ht="12.75">
      <c r="A144" s="38">
        <f>'Volume Forecast'!B142</f>
        <v>0</v>
      </c>
      <c r="B144" s="1">
        <f>'Volume Forecast'!C142</f>
        <v>0</v>
      </c>
      <c r="C144" s="6" t="s">
        <v>124</v>
      </c>
      <c r="D144" s="27">
        <f>'Volume Forecast'!F142</f>
        <v>0</v>
      </c>
      <c r="E144" s="43" t="str">
        <f>'Volume Forecast'!D142</f>
        <v>Ea</v>
      </c>
      <c r="F144" s="72">
        <f>'Volume Forecast'!E142</f>
        <v>0</v>
      </c>
      <c r="G144" s="6" t="s">
        <v>42</v>
      </c>
      <c r="H144" s="6">
        <f>VLOOKUP($G144,'Pull Path Codes'!$A$7:$G$10,2,FALSE)</f>
        <v>5</v>
      </c>
      <c r="I144" s="66">
        <f>VLOOKUP($G144,'Pull Path Codes'!$A$7:$G$10,3,FALSE)</f>
        <v>0.15</v>
      </c>
      <c r="J144">
        <f t="shared" si="14"/>
        <v>0</v>
      </c>
      <c r="K144" s="5">
        <f t="shared" si="17"/>
        <v>0</v>
      </c>
      <c r="L144" s="6">
        <f>VLOOKUP($G144,'Pull Path Codes'!$A$7:$G$10,4,FALSE)</f>
        <v>10</v>
      </c>
      <c r="M144" s="65">
        <f>VLOOKUP($G144,'Pull Path Codes'!$A$7:$G$10,5,FALSE)</f>
        <v>0.25</v>
      </c>
      <c r="N144">
        <f t="shared" si="15"/>
        <v>0</v>
      </c>
      <c r="O144" s="5">
        <f t="shared" si="18"/>
        <v>0</v>
      </c>
      <c r="P144">
        <f>VLOOKUP($G144,'Pull Path Codes'!$A$7:$G$10,6,FALSE)</f>
        <v>0</v>
      </c>
      <c r="Q144" s="6">
        <f>VLOOKUP($G144,'Pull Path Codes'!$A$7:$G$10,7,FALSE)</f>
        <v>0</v>
      </c>
      <c r="R144">
        <f t="shared" si="16"/>
        <v>0</v>
      </c>
      <c r="S144" s="5">
        <f t="shared" si="19"/>
        <v>0</v>
      </c>
      <c r="T144" s="87">
        <f t="shared" si="20"/>
        <v>0</v>
      </c>
    </row>
    <row r="145" spans="1:20" ht="12.75">
      <c r="A145" s="38">
        <f>'Volume Forecast'!B143</f>
        <v>0</v>
      </c>
      <c r="B145" s="1">
        <f>'Volume Forecast'!C143</f>
        <v>0</v>
      </c>
      <c r="C145" s="6" t="s">
        <v>124</v>
      </c>
      <c r="D145" s="27">
        <f>'Volume Forecast'!F143</f>
        <v>0</v>
      </c>
      <c r="E145" s="43" t="str">
        <f>'Volume Forecast'!D143</f>
        <v>Ea</v>
      </c>
      <c r="F145" s="72">
        <f>'Volume Forecast'!E143</f>
        <v>0</v>
      </c>
      <c r="G145" s="6" t="s">
        <v>42</v>
      </c>
      <c r="H145" s="6">
        <f>VLOOKUP($G145,'Pull Path Codes'!$A$7:$G$10,2,FALSE)</f>
        <v>5</v>
      </c>
      <c r="I145" s="66">
        <f>VLOOKUP($G145,'Pull Path Codes'!$A$7:$G$10,3,FALSE)</f>
        <v>0.15</v>
      </c>
      <c r="J145">
        <f t="shared" si="14"/>
        <v>0</v>
      </c>
      <c r="K145" s="5">
        <f t="shared" si="17"/>
        <v>0</v>
      </c>
      <c r="L145" s="6">
        <f>VLOOKUP($G145,'Pull Path Codes'!$A$7:$G$10,4,FALSE)</f>
        <v>10</v>
      </c>
      <c r="M145" s="65">
        <f>VLOOKUP($G145,'Pull Path Codes'!$A$7:$G$10,5,FALSE)</f>
        <v>0.25</v>
      </c>
      <c r="N145">
        <f t="shared" si="15"/>
        <v>0</v>
      </c>
      <c r="O145" s="5">
        <f t="shared" si="18"/>
        <v>0</v>
      </c>
      <c r="P145">
        <f>VLOOKUP($G145,'Pull Path Codes'!$A$7:$G$10,6,FALSE)</f>
        <v>0</v>
      </c>
      <c r="Q145" s="6">
        <f>VLOOKUP($G145,'Pull Path Codes'!$A$7:$G$10,7,FALSE)</f>
        <v>0</v>
      </c>
      <c r="R145">
        <f t="shared" si="16"/>
        <v>0</v>
      </c>
      <c r="S145" s="5">
        <f t="shared" si="19"/>
        <v>0</v>
      </c>
      <c r="T145" s="87">
        <f t="shared" si="20"/>
        <v>0</v>
      </c>
    </row>
    <row r="146" spans="1:20" ht="12.75">
      <c r="A146" s="38">
        <f>'Volume Forecast'!B144</f>
        <v>0</v>
      </c>
      <c r="B146" s="1">
        <f>'Volume Forecast'!C144</f>
        <v>0</v>
      </c>
      <c r="C146" s="6" t="s">
        <v>124</v>
      </c>
      <c r="D146" s="27">
        <f>'Volume Forecast'!F144</f>
        <v>0</v>
      </c>
      <c r="E146" s="43" t="str">
        <f>'Volume Forecast'!D144</f>
        <v>Ea</v>
      </c>
      <c r="F146" s="72">
        <f>'Volume Forecast'!E144</f>
        <v>0</v>
      </c>
      <c r="G146" s="6" t="s">
        <v>42</v>
      </c>
      <c r="H146" s="6">
        <f>VLOOKUP($G146,'Pull Path Codes'!$A$7:$G$10,2,FALSE)</f>
        <v>5</v>
      </c>
      <c r="I146" s="66">
        <f>VLOOKUP($G146,'Pull Path Codes'!$A$7:$G$10,3,FALSE)</f>
        <v>0.15</v>
      </c>
      <c r="J146">
        <f t="shared" si="14"/>
        <v>0</v>
      </c>
      <c r="K146" s="5">
        <f t="shared" si="17"/>
        <v>0</v>
      </c>
      <c r="L146" s="6">
        <f>VLOOKUP($G146,'Pull Path Codes'!$A$7:$G$10,4,FALSE)</f>
        <v>10</v>
      </c>
      <c r="M146" s="65">
        <f>VLOOKUP($G146,'Pull Path Codes'!$A$7:$G$10,5,FALSE)</f>
        <v>0.25</v>
      </c>
      <c r="N146">
        <f t="shared" si="15"/>
        <v>0</v>
      </c>
      <c r="O146" s="5">
        <f t="shared" si="18"/>
        <v>0</v>
      </c>
      <c r="P146">
        <f>VLOOKUP($G146,'Pull Path Codes'!$A$7:$G$10,6,FALSE)</f>
        <v>0</v>
      </c>
      <c r="Q146" s="6">
        <f>VLOOKUP($G146,'Pull Path Codes'!$A$7:$G$10,7,FALSE)</f>
        <v>0</v>
      </c>
      <c r="R146">
        <f t="shared" si="16"/>
        <v>0</v>
      </c>
      <c r="S146" s="5">
        <f t="shared" si="19"/>
        <v>0</v>
      </c>
      <c r="T146" s="87">
        <f t="shared" si="20"/>
        <v>0</v>
      </c>
    </row>
    <row r="147" spans="1:20" ht="12.75">
      <c r="A147" s="38">
        <f>'Volume Forecast'!B145</f>
        <v>0</v>
      </c>
      <c r="B147" s="1">
        <f>'Volume Forecast'!C145</f>
        <v>0</v>
      </c>
      <c r="C147" s="6" t="s">
        <v>124</v>
      </c>
      <c r="D147" s="27">
        <f>'Volume Forecast'!F145</f>
        <v>0</v>
      </c>
      <c r="E147" s="43" t="str">
        <f>'Volume Forecast'!D145</f>
        <v>Ea</v>
      </c>
      <c r="F147" s="72">
        <f>'Volume Forecast'!E145</f>
        <v>0</v>
      </c>
      <c r="G147" s="6" t="s">
        <v>42</v>
      </c>
      <c r="H147" s="6">
        <f>VLOOKUP($G147,'Pull Path Codes'!$A$7:$G$10,2,FALSE)</f>
        <v>5</v>
      </c>
      <c r="I147" s="66">
        <f>VLOOKUP($G147,'Pull Path Codes'!$A$7:$G$10,3,FALSE)</f>
        <v>0.15</v>
      </c>
      <c r="J147">
        <f t="shared" si="14"/>
        <v>0</v>
      </c>
      <c r="K147" s="5">
        <f t="shared" si="17"/>
        <v>0</v>
      </c>
      <c r="L147" s="6">
        <f>VLOOKUP($G147,'Pull Path Codes'!$A$7:$G$10,4,FALSE)</f>
        <v>10</v>
      </c>
      <c r="M147" s="65">
        <f>VLOOKUP($G147,'Pull Path Codes'!$A$7:$G$10,5,FALSE)</f>
        <v>0.25</v>
      </c>
      <c r="N147">
        <f t="shared" si="15"/>
        <v>0</v>
      </c>
      <c r="O147" s="5">
        <f t="shared" si="18"/>
        <v>0</v>
      </c>
      <c r="P147">
        <f>VLOOKUP($G147,'Pull Path Codes'!$A$7:$G$10,6,FALSE)</f>
        <v>0</v>
      </c>
      <c r="Q147" s="6">
        <f>VLOOKUP($G147,'Pull Path Codes'!$A$7:$G$10,7,FALSE)</f>
        <v>0</v>
      </c>
      <c r="R147">
        <f t="shared" si="16"/>
        <v>0</v>
      </c>
      <c r="S147" s="5">
        <f t="shared" si="19"/>
        <v>0</v>
      </c>
      <c r="T147" s="87">
        <f t="shared" si="20"/>
        <v>0</v>
      </c>
    </row>
    <row r="148" spans="1:20" ht="12.75">
      <c r="A148" s="38">
        <f>'Volume Forecast'!B146</f>
        <v>0</v>
      </c>
      <c r="B148" s="1">
        <f>'Volume Forecast'!C146</f>
        <v>0</v>
      </c>
      <c r="C148" s="6" t="s">
        <v>124</v>
      </c>
      <c r="D148" s="27">
        <f>'Volume Forecast'!F146</f>
        <v>0</v>
      </c>
      <c r="E148" s="43" t="str">
        <f>'Volume Forecast'!D146</f>
        <v>Ea</v>
      </c>
      <c r="F148" s="72">
        <f>'Volume Forecast'!E146</f>
        <v>0</v>
      </c>
      <c r="G148" s="6" t="s">
        <v>42</v>
      </c>
      <c r="H148" s="6">
        <f>VLOOKUP($G148,'Pull Path Codes'!$A$7:$G$10,2,FALSE)</f>
        <v>5</v>
      </c>
      <c r="I148" s="66">
        <f>VLOOKUP($G148,'Pull Path Codes'!$A$7:$G$10,3,FALSE)</f>
        <v>0.15</v>
      </c>
      <c r="J148">
        <f t="shared" si="14"/>
        <v>0</v>
      </c>
      <c r="K148" s="5">
        <f t="shared" si="17"/>
        <v>0</v>
      </c>
      <c r="L148" s="6">
        <f>VLOOKUP($G148,'Pull Path Codes'!$A$7:$G$10,4,FALSE)</f>
        <v>10</v>
      </c>
      <c r="M148" s="65">
        <f>VLOOKUP($G148,'Pull Path Codes'!$A$7:$G$10,5,FALSE)</f>
        <v>0.25</v>
      </c>
      <c r="N148">
        <f t="shared" si="15"/>
        <v>0</v>
      </c>
      <c r="O148" s="5">
        <f t="shared" si="18"/>
        <v>0</v>
      </c>
      <c r="P148">
        <f>VLOOKUP($G148,'Pull Path Codes'!$A$7:$G$10,6,FALSE)</f>
        <v>0</v>
      </c>
      <c r="Q148" s="6">
        <f>VLOOKUP($G148,'Pull Path Codes'!$A$7:$G$10,7,FALSE)</f>
        <v>0</v>
      </c>
      <c r="R148">
        <f t="shared" si="16"/>
        <v>0</v>
      </c>
      <c r="S148" s="5">
        <f t="shared" si="19"/>
        <v>0</v>
      </c>
      <c r="T148" s="87">
        <f t="shared" si="20"/>
        <v>0</v>
      </c>
    </row>
    <row r="149" spans="1:20" ht="12.75">
      <c r="A149" s="38">
        <f>'Volume Forecast'!B147</f>
        <v>0</v>
      </c>
      <c r="B149" s="1">
        <f>'Volume Forecast'!C147</f>
        <v>0</v>
      </c>
      <c r="C149" s="6" t="s">
        <v>124</v>
      </c>
      <c r="D149" s="27">
        <f>'Volume Forecast'!F147</f>
        <v>0</v>
      </c>
      <c r="E149" s="43" t="str">
        <f>'Volume Forecast'!D147</f>
        <v>Ea</v>
      </c>
      <c r="F149" s="72">
        <f>'Volume Forecast'!E147</f>
        <v>0</v>
      </c>
      <c r="G149" s="6" t="s">
        <v>42</v>
      </c>
      <c r="H149" s="6">
        <f>VLOOKUP($G149,'Pull Path Codes'!$A$7:$G$10,2,FALSE)</f>
        <v>5</v>
      </c>
      <c r="I149" s="66">
        <f>VLOOKUP($G149,'Pull Path Codes'!$A$7:$G$10,3,FALSE)</f>
        <v>0.15</v>
      </c>
      <c r="J149">
        <f t="shared" si="14"/>
        <v>0</v>
      </c>
      <c r="K149" s="5">
        <f t="shared" si="17"/>
        <v>0</v>
      </c>
      <c r="L149" s="6">
        <f>VLOOKUP($G149,'Pull Path Codes'!$A$7:$G$10,4,FALSE)</f>
        <v>10</v>
      </c>
      <c r="M149" s="65">
        <f>VLOOKUP($G149,'Pull Path Codes'!$A$7:$G$10,5,FALSE)</f>
        <v>0.25</v>
      </c>
      <c r="N149">
        <f t="shared" si="15"/>
        <v>0</v>
      </c>
      <c r="O149" s="5">
        <f t="shared" si="18"/>
        <v>0</v>
      </c>
      <c r="P149">
        <f>VLOOKUP($G149,'Pull Path Codes'!$A$7:$G$10,6,FALSE)</f>
        <v>0</v>
      </c>
      <c r="Q149" s="6">
        <f>VLOOKUP($G149,'Pull Path Codes'!$A$7:$G$10,7,FALSE)</f>
        <v>0</v>
      </c>
      <c r="R149">
        <f t="shared" si="16"/>
        <v>0</v>
      </c>
      <c r="S149" s="5">
        <f t="shared" si="19"/>
        <v>0</v>
      </c>
      <c r="T149" s="87">
        <f t="shared" si="20"/>
        <v>0</v>
      </c>
    </row>
    <row r="150" spans="1:20" ht="12.75">
      <c r="A150" s="38">
        <f>'Volume Forecast'!B148</f>
        <v>0</v>
      </c>
      <c r="B150" s="1">
        <f>'Volume Forecast'!C148</f>
        <v>0</v>
      </c>
      <c r="C150" s="6" t="s">
        <v>124</v>
      </c>
      <c r="D150" s="27">
        <f>'Volume Forecast'!F148</f>
        <v>0</v>
      </c>
      <c r="E150" s="43" t="str">
        <f>'Volume Forecast'!D148</f>
        <v>Ea</v>
      </c>
      <c r="F150" s="72">
        <f>'Volume Forecast'!E148</f>
        <v>0</v>
      </c>
      <c r="G150" s="6" t="s">
        <v>42</v>
      </c>
      <c r="H150" s="6">
        <f>VLOOKUP($G150,'Pull Path Codes'!$A$7:$G$10,2,FALSE)</f>
        <v>5</v>
      </c>
      <c r="I150" s="66">
        <f>VLOOKUP($G150,'Pull Path Codes'!$A$7:$G$10,3,FALSE)</f>
        <v>0.15</v>
      </c>
      <c r="J150">
        <f t="shared" si="14"/>
        <v>0</v>
      </c>
      <c r="K150" s="5">
        <f t="shared" si="17"/>
        <v>0</v>
      </c>
      <c r="L150" s="6">
        <f>VLOOKUP($G150,'Pull Path Codes'!$A$7:$G$10,4,FALSE)</f>
        <v>10</v>
      </c>
      <c r="M150" s="65">
        <f>VLOOKUP($G150,'Pull Path Codes'!$A$7:$G$10,5,FALSE)</f>
        <v>0.25</v>
      </c>
      <c r="N150">
        <f t="shared" si="15"/>
        <v>0</v>
      </c>
      <c r="O150" s="5">
        <f t="shared" si="18"/>
        <v>0</v>
      </c>
      <c r="P150">
        <f>VLOOKUP($G150,'Pull Path Codes'!$A$7:$G$10,6,FALSE)</f>
        <v>0</v>
      </c>
      <c r="Q150" s="6">
        <f>VLOOKUP($G150,'Pull Path Codes'!$A$7:$G$10,7,FALSE)</f>
        <v>0</v>
      </c>
      <c r="R150">
        <f t="shared" si="16"/>
        <v>0</v>
      </c>
      <c r="S150" s="5">
        <f t="shared" si="19"/>
        <v>0</v>
      </c>
      <c r="T150" s="87">
        <f t="shared" si="20"/>
        <v>0</v>
      </c>
    </row>
    <row r="151" spans="1:20" ht="12.75">
      <c r="A151" s="38">
        <f>'Volume Forecast'!B149</f>
        <v>0</v>
      </c>
      <c r="B151" s="1">
        <f>'Volume Forecast'!C149</f>
        <v>0</v>
      </c>
      <c r="C151" s="6" t="s">
        <v>124</v>
      </c>
      <c r="D151" s="27">
        <f>'Volume Forecast'!F149</f>
        <v>0</v>
      </c>
      <c r="E151" s="43" t="str">
        <f>'Volume Forecast'!D149</f>
        <v>Ea</v>
      </c>
      <c r="F151" s="72">
        <f>'Volume Forecast'!E149</f>
        <v>0</v>
      </c>
      <c r="G151" s="6" t="s">
        <v>42</v>
      </c>
      <c r="H151" s="6">
        <f>VLOOKUP($G151,'Pull Path Codes'!$A$7:$G$10,2,FALSE)</f>
        <v>5</v>
      </c>
      <c r="I151" s="66">
        <f>VLOOKUP($G151,'Pull Path Codes'!$A$7:$G$10,3,FALSE)</f>
        <v>0.15</v>
      </c>
      <c r="J151">
        <f t="shared" si="14"/>
        <v>0</v>
      </c>
      <c r="K151" s="5">
        <f t="shared" si="17"/>
        <v>0</v>
      </c>
      <c r="L151" s="6">
        <f>VLOOKUP($G151,'Pull Path Codes'!$A$7:$G$10,4,FALSE)</f>
        <v>10</v>
      </c>
      <c r="M151" s="65">
        <f>VLOOKUP($G151,'Pull Path Codes'!$A$7:$G$10,5,FALSE)</f>
        <v>0.25</v>
      </c>
      <c r="N151">
        <f t="shared" si="15"/>
        <v>0</v>
      </c>
      <c r="O151" s="5">
        <f t="shared" si="18"/>
        <v>0</v>
      </c>
      <c r="P151">
        <f>VLOOKUP($G151,'Pull Path Codes'!$A$7:$G$10,6,FALSE)</f>
        <v>0</v>
      </c>
      <c r="Q151" s="6">
        <f>VLOOKUP($G151,'Pull Path Codes'!$A$7:$G$10,7,FALSE)</f>
        <v>0</v>
      </c>
      <c r="R151">
        <f t="shared" si="16"/>
        <v>0</v>
      </c>
      <c r="S151" s="5">
        <f t="shared" si="19"/>
        <v>0</v>
      </c>
      <c r="T151" s="87">
        <f t="shared" si="20"/>
        <v>0</v>
      </c>
    </row>
    <row r="152" spans="1:20" ht="12.75">
      <c r="A152" s="38">
        <f>'Volume Forecast'!B150</f>
        <v>0</v>
      </c>
      <c r="B152" s="1">
        <f>'Volume Forecast'!C150</f>
        <v>0</v>
      </c>
      <c r="C152" s="6" t="s">
        <v>124</v>
      </c>
      <c r="D152" s="27">
        <f>'Volume Forecast'!F150</f>
        <v>0</v>
      </c>
      <c r="E152" s="43" t="str">
        <f>'Volume Forecast'!D150</f>
        <v>Ea</v>
      </c>
      <c r="F152" s="72">
        <f>'Volume Forecast'!E150</f>
        <v>0</v>
      </c>
      <c r="G152" s="6" t="s">
        <v>42</v>
      </c>
      <c r="H152" s="6">
        <f>VLOOKUP($G152,'Pull Path Codes'!$A$7:$G$10,2,FALSE)</f>
        <v>5</v>
      </c>
      <c r="I152" s="66">
        <f>VLOOKUP($G152,'Pull Path Codes'!$A$7:$G$10,3,FALSE)</f>
        <v>0.15</v>
      </c>
      <c r="J152">
        <f t="shared" si="14"/>
        <v>0</v>
      </c>
      <c r="K152" s="5">
        <f t="shared" si="17"/>
        <v>0</v>
      </c>
      <c r="L152" s="6">
        <f>VLOOKUP($G152,'Pull Path Codes'!$A$7:$G$10,4,FALSE)</f>
        <v>10</v>
      </c>
      <c r="M152" s="65">
        <f>VLOOKUP($G152,'Pull Path Codes'!$A$7:$G$10,5,FALSE)</f>
        <v>0.25</v>
      </c>
      <c r="N152">
        <f t="shared" si="15"/>
        <v>0</v>
      </c>
      <c r="O152" s="5">
        <f t="shared" si="18"/>
        <v>0</v>
      </c>
      <c r="P152">
        <f>VLOOKUP($G152,'Pull Path Codes'!$A$7:$G$10,6,FALSE)</f>
        <v>0</v>
      </c>
      <c r="Q152" s="6">
        <f>VLOOKUP($G152,'Pull Path Codes'!$A$7:$G$10,7,FALSE)</f>
        <v>0</v>
      </c>
      <c r="R152">
        <f t="shared" si="16"/>
        <v>0</v>
      </c>
      <c r="S152" s="5">
        <f t="shared" si="19"/>
        <v>0</v>
      </c>
      <c r="T152" s="87">
        <f t="shared" si="20"/>
        <v>0</v>
      </c>
    </row>
    <row r="153" spans="1:20" ht="12.75">
      <c r="A153" s="38">
        <f>'Volume Forecast'!B151</f>
        <v>0</v>
      </c>
      <c r="B153" s="1">
        <f>'Volume Forecast'!C151</f>
        <v>0</v>
      </c>
      <c r="C153" s="6" t="s">
        <v>124</v>
      </c>
      <c r="D153" s="27">
        <f>'Volume Forecast'!F151</f>
        <v>0</v>
      </c>
      <c r="E153" s="43" t="str">
        <f>'Volume Forecast'!D151</f>
        <v>Ea</v>
      </c>
      <c r="F153" s="72">
        <f>'Volume Forecast'!E151</f>
        <v>0</v>
      </c>
      <c r="G153" s="6" t="s">
        <v>42</v>
      </c>
      <c r="H153" s="6">
        <f>VLOOKUP($G153,'Pull Path Codes'!$A$7:$G$10,2,FALSE)</f>
        <v>5</v>
      </c>
      <c r="I153" s="66">
        <f>VLOOKUP($G153,'Pull Path Codes'!$A$7:$G$10,3,FALSE)</f>
        <v>0.15</v>
      </c>
      <c r="J153">
        <f t="shared" si="14"/>
        <v>0</v>
      </c>
      <c r="K153" s="5">
        <f t="shared" si="17"/>
        <v>0</v>
      </c>
      <c r="L153" s="6">
        <f>VLOOKUP($G153,'Pull Path Codes'!$A$7:$G$10,4,FALSE)</f>
        <v>10</v>
      </c>
      <c r="M153" s="65">
        <f>VLOOKUP($G153,'Pull Path Codes'!$A$7:$G$10,5,FALSE)</f>
        <v>0.25</v>
      </c>
      <c r="N153">
        <f t="shared" si="15"/>
        <v>0</v>
      </c>
      <c r="O153" s="5">
        <f t="shared" si="18"/>
        <v>0</v>
      </c>
      <c r="P153">
        <f>VLOOKUP($G153,'Pull Path Codes'!$A$7:$G$10,6,FALSE)</f>
        <v>0</v>
      </c>
      <c r="Q153" s="6">
        <f>VLOOKUP($G153,'Pull Path Codes'!$A$7:$G$10,7,FALSE)</f>
        <v>0</v>
      </c>
      <c r="R153">
        <f t="shared" si="16"/>
        <v>0</v>
      </c>
      <c r="S153" s="5">
        <f t="shared" si="19"/>
        <v>0</v>
      </c>
      <c r="T153" s="87">
        <f t="shared" si="20"/>
        <v>0</v>
      </c>
    </row>
    <row r="154" spans="1:20" ht="12.75">
      <c r="A154" s="38">
        <f>'Volume Forecast'!B152</f>
        <v>0</v>
      </c>
      <c r="B154" s="1">
        <f>'Volume Forecast'!C152</f>
        <v>0</v>
      </c>
      <c r="C154" s="6" t="s">
        <v>124</v>
      </c>
      <c r="D154" s="27">
        <f>'Volume Forecast'!F152</f>
        <v>0</v>
      </c>
      <c r="E154" s="43" t="str">
        <f>'Volume Forecast'!D152</f>
        <v>Ea</v>
      </c>
      <c r="F154" s="72">
        <f>'Volume Forecast'!E152</f>
        <v>0</v>
      </c>
      <c r="G154" s="6" t="s">
        <v>42</v>
      </c>
      <c r="H154" s="6">
        <f>VLOOKUP($G154,'Pull Path Codes'!$A$7:$G$10,2,FALSE)</f>
        <v>5</v>
      </c>
      <c r="I154" s="66">
        <f>VLOOKUP($G154,'Pull Path Codes'!$A$7:$G$10,3,FALSE)</f>
        <v>0.15</v>
      </c>
      <c r="J154">
        <f t="shared" si="14"/>
        <v>0</v>
      </c>
      <c r="K154" s="5">
        <f t="shared" si="17"/>
        <v>0</v>
      </c>
      <c r="L154" s="6">
        <f>VLOOKUP($G154,'Pull Path Codes'!$A$7:$G$10,4,FALSE)</f>
        <v>10</v>
      </c>
      <c r="M154" s="65">
        <f>VLOOKUP($G154,'Pull Path Codes'!$A$7:$G$10,5,FALSE)</f>
        <v>0.25</v>
      </c>
      <c r="N154">
        <f t="shared" si="15"/>
        <v>0</v>
      </c>
      <c r="O154" s="5">
        <f t="shared" si="18"/>
        <v>0</v>
      </c>
      <c r="P154">
        <f>VLOOKUP($G154,'Pull Path Codes'!$A$7:$G$10,6,FALSE)</f>
        <v>0</v>
      </c>
      <c r="Q154" s="6">
        <f>VLOOKUP($G154,'Pull Path Codes'!$A$7:$G$10,7,FALSE)</f>
        <v>0</v>
      </c>
      <c r="R154">
        <f t="shared" si="16"/>
        <v>0</v>
      </c>
      <c r="S154" s="5">
        <f t="shared" si="19"/>
        <v>0</v>
      </c>
      <c r="T154" s="87">
        <f t="shared" si="20"/>
        <v>0</v>
      </c>
    </row>
    <row r="155" spans="1:20" ht="12.75">
      <c r="A155" s="38">
        <f>'Volume Forecast'!B153</f>
        <v>0</v>
      </c>
      <c r="B155" s="1">
        <f>'Volume Forecast'!C153</f>
        <v>0</v>
      </c>
      <c r="C155" s="6" t="s">
        <v>124</v>
      </c>
      <c r="D155" s="27">
        <f>'Volume Forecast'!F153</f>
        <v>0</v>
      </c>
      <c r="E155" s="43" t="str">
        <f>'Volume Forecast'!D153</f>
        <v>Ea</v>
      </c>
      <c r="F155" s="72">
        <f>'Volume Forecast'!E153</f>
        <v>0</v>
      </c>
      <c r="G155" s="6" t="s">
        <v>42</v>
      </c>
      <c r="H155" s="6">
        <f>VLOOKUP($G155,'Pull Path Codes'!$A$7:$G$10,2,FALSE)</f>
        <v>5</v>
      </c>
      <c r="I155" s="66">
        <f>VLOOKUP($G155,'Pull Path Codes'!$A$7:$G$10,3,FALSE)</f>
        <v>0.15</v>
      </c>
      <c r="J155">
        <f t="shared" si="14"/>
        <v>0</v>
      </c>
      <c r="K155" s="5">
        <f t="shared" si="17"/>
        <v>0</v>
      </c>
      <c r="L155" s="6">
        <f>VLOOKUP($G155,'Pull Path Codes'!$A$7:$G$10,4,FALSE)</f>
        <v>10</v>
      </c>
      <c r="M155" s="65">
        <f>VLOOKUP($G155,'Pull Path Codes'!$A$7:$G$10,5,FALSE)</f>
        <v>0.25</v>
      </c>
      <c r="N155">
        <f t="shared" si="15"/>
        <v>0</v>
      </c>
      <c r="O155" s="5">
        <f t="shared" si="18"/>
        <v>0</v>
      </c>
      <c r="P155">
        <f>VLOOKUP($G155,'Pull Path Codes'!$A$7:$G$10,6,FALSE)</f>
        <v>0</v>
      </c>
      <c r="Q155" s="6">
        <f>VLOOKUP($G155,'Pull Path Codes'!$A$7:$G$10,7,FALSE)</f>
        <v>0</v>
      </c>
      <c r="R155">
        <f t="shared" si="16"/>
        <v>0</v>
      </c>
      <c r="S155" s="5">
        <f t="shared" si="19"/>
        <v>0</v>
      </c>
      <c r="T155" s="87">
        <f t="shared" si="20"/>
        <v>0</v>
      </c>
    </row>
    <row r="156" spans="1:20" ht="12.75">
      <c r="A156" s="38">
        <f>'Volume Forecast'!B154</f>
        <v>0</v>
      </c>
      <c r="B156" s="1">
        <f>'Volume Forecast'!C154</f>
        <v>0</v>
      </c>
      <c r="C156" s="6" t="s">
        <v>124</v>
      </c>
      <c r="D156" s="27">
        <f>'Volume Forecast'!F154</f>
        <v>0</v>
      </c>
      <c r="E156" s="43" t="str">
        <f>'Volume Forecast'!D154</f>
        <v>Ea</v>
      </c>
      <c r="F156" s="72">
        <f>'Volume Forecast'!E154</f>
        <v>0</v>
      </c>
      <c r="G156" s="6" t="s">
        <v>42</v>
      </c>
      <c r="H156" s="6">
        <f>VLOOKUP($G156,'Pull Path Codes'!$A$7:$G$10,2,FALSE)</f>
        <v>5</v>
      </c>
      <c r="I156" s="66">
        <f>VLOOKUP($G156,'Pull Path Codes'!$A$7:$G$10,3,FALSE)</f>
        <v>0.15</v>
      </c>
      <c r="J156">
        <f t="shared" si="14"/>
        <v>0</v>
      </c>
      <c r="K156" s="5">
        <f t="shared" si="17"/>
        <v>0</v>
      </c>
      <c r="L156" s="6">
        <f>VLOOKUP($G156,'Pull Path Codes'!$A$7:$G$10,4,FALSE)</f>
        <v>10</v>
      </c>
      <c r="M156" s="65">
        <f>VLOOKUP($G156,'Pull Path Codes'!$A$7:$G$10,5,FALSE)</f>
        <v>0.25</v>
      </c>
      <c r="N156">
        <f t="shared" si="15"/>
        <v>0</v>
      </c>
      <c r="O156" s="5">
        <f t="shared" si="18"/>
        <v>0</v>
      </c>
      <c r="P156">
        <f>VLOOKUP($G156,'Pull Path Codes'!$A$7:$G$10,6,FALSE)</f>
        <v>0</v>
      </c>
      <c r="Q156" s="6">
        <f>VLOOKUP($G156,'Pull Path Codes'!$A$7:$G$10,7,FALSE)</f>
        <v>0</v>
      </c>
      <c r="R156">
        <f t="shared" si="16"/>
        <v>0</v>
      </c>
      <c r="S156" s="5">
        <f t="shared" si="19"/>
        <v>0</v>
      </c>
      <c r="T156" s="87">
        <f t="shared" si="20"/>
        <v>0</v>
      </c>
    </row>
    <row r="157" spans="1:20" ht="12.75">
      <c r="A157" s="38">
        <f>'Volume Forecast'!B155</f>
        <v>0</v>
      </c>
      <c r="B157" s="1">
        <f>'Volume Forecast'!C155</f>
        <v>0</v>
      </c>
      <c r="C157" s="6" t="s">
        <v>124</v>
      </c>
      <c r="D157" s="27">
        <f>'Volume Forecast'!F155</f>
        <v>0</v>
      </c>
      <c r="E157" s="43" t="str">
        <f>'Volume Forecast'!D155</f>
        <v>Ea</v>
      </c>
      <c r="F157" s="72">
        <f>'Volume Forecast'!E155</f>
        <v>0</v>
      </c>
      <c r="G157" s="6" t="s">
        <v>42</v>
      </c>
      <c r="H157" s="6">
        <f>VLOOKUP($G157,'Pull Path Codes'!$A$7:$G$10,2,FALSE)</f>
        <v>5</v>
      </c>
      <c r="I157" s="66">
        <f>VLOOKUP($G157,'Pull Path Codes'!$A$7:$G$10,3,FALSE)</f>
        <v>0.15</v>
      </c>
      <c r="J157">
        <f t="shared" si="14"/>
        <v>0</v>
      </c>
      <c r="K157" s="5">
        <f t="shared" si="17"/>
        <v>0</v>
      </c>
      <c r="L157" s="6">
        <f>VLOOKUP($G157,'Pull Path Codes'!$A$7:$G$10,4,FALSE)</f>
        <v>10</v>
      </c>
      <c r="M157" s="65">
        <f>VLOOKUP($G157,'Pull Path Codes'!$A$7:$G$10,5,FALSE)</f>
        <v>0.25</v>
      </c>
      <c r="N157">
        <f t="shared" si="15"/>
        <v>0</v>
      </c>
      <c r="O157" s="5">
        <f t="shared" si="18"/>
        <v>0</v>
      </c>
      <c r="P157">
        <f>VLOOKUP($G157,'Pull Path Codes'!$A$7:$G$10,6,FALSE)</f>
        <v>0</v>
      </c>
      <c r="Q157" s="6">
        <f>VLOOKUP($G157,'Pull Path Codes'!$A$7:$G$10,7,FALSE)</f>
        <v>0</v>
      </c>
      <c r="R157">
        <f t="shared" si="16"/>
        <v>0</v>
      </c>
      <c r="S157" s="5">
        <f t="shared" si="19"/>
        <v>0</v>
      </c>
      <c r="T157" s="87">
        <f t="shared" si="20"/>
        <v>0</v>
      </c>
    </row>
    <row r="158" spans="1:20" ht="12.75">
      <c r="A158" s="38">
        <f>'Volume Forecast'!B156</f>
        <v>0</v>
      </c>
      <c r="B158" s="1">
        <f>'Volume Forecast'!C156</f>
        <v>0</v>
      </c>
      <c r="C158" s="6" t="s">
        <v>124</v>
      </c>
      <c r="D158" s="27">
        <f>'Volume Forecast'!F156</f>
        <v>0</v>
      </c>
      <c r="E158" s="43" t="str">
        <f>'Volume Forecast'!D156</f>
        <v>Ea</v>
      </c>
      <c r="F158" s="72">
        <f>'Volume Forecast'!E156</f>
        <v>0</v>
      </c>
      <c r="G158" s="6" t="s">
        <v>42</v>
      </c>
      <c r="H158" s="6">
        <f>VLOOKUP($G158,'Pull Path Codes'!$A$7:$G$10,2,FALSE)</f>
        <v>5</v>
      </c>
      <c r="I158" s="66">
        <f>VLOOKUP($G158,'Pull Path Codes'!$A$7:$G$10,3,FALSE)</f>
        <v>0.15</v>
      </c>
      <c r="J158">
        <f t="shared" si="14"/>
        <v>0</v>
      </c>
      <c r="K158" s="5">
        <f t="shared" si="17"/>
        <v>0</v>
      </c>
      <c r="L158" s="6">
        <f>VLOOKUP($G158,'Pull Path Codes'!$A$7:$G$10,4,FALSE)</f>
        <v>10</v>
      </c>
      <c r="M158" s="65">
        <f>VLOOKUP($G158,'Pull Path Codes'!$A$7:$G$10,5,FALSE)</f>
        <v>0.25</v>
      </c>
      <c r="N158">
        <f t="shared" si="15"/>
        <v>0</v>
      </c>
      <c r="O158" s="5">
        <f t="shared" si="18"/>
        <v>0</v>
      </c>
      <c r="P158">
        <f>VLOOKUP($G158,'Pull Path Codes'!$A$7:$G$10,6,FALSE)</f>
        <v>0</v>
      </c>
      <c r="Q158" s="6">
        <f>VLOOKUP($G158,'Pull Path Codes'!$A$7:$G$10,7,FALSE)</f>
        <v>0</v>
      </c>
      <c r="R158">
        <f t="shared" si="16"/>
        <v>0</v>
      </c>
      <c r="S158" s="5">
        <f t="shared" si="19"/>
        <v>0</v>
      </c>
      <c r="T158" s="87">
        <f t="shared" si="20"/>
        <v>0</v>
      </c>
    </row>
    <row r="159" spans="1:20" ht="12.75">
      <c r="A159" s="38">
        <f>'Volume Forecast'!B157</f>
        <v>0</v>
      </c>
      <c r="B159" s="1">
        <f>'Volume Forecast'!C157</f>
        <v>0</v>
      </c>
      <c r="C159" s="6" t="s">
        <v>124</v>
      </c>
      <c r="D159" s="27">
        <f>'Volume Forecast'!F157</f>
        <v>0</v>
      </c>
      <c r="E159" s="43" t="str">
        <f>'Volume Forecast'!D157</f>
        <v>Ea</v>
      </c>
      <c r="F159" s="72">
        <f>'Volume Forecast'!E157</f>
        <v>0</v>
      </c>
      <c r="G159" s="6" t="s">
        <v>42</v>
      </c>
      <c r="H159" s="6">
        <f>VLOOKUP($G159,'Pull Path Codes'!$A$7:$G$10,2,FALSE)</f>
        <v>5</v>
      </c>
      <c r="I159" s="66">
        <f>VLOOKUP($G159,'Pull Path Codes'!$A$7:$G$10,3,FALSE)</f>
        <v>0.15</v>
      </c>
      <c r="J159">
        <f t="shared" si="14"/>
        <v>0</v>
      </c>
      <c r="K159" s="5">
        <f t="shared" si="17"/>
        <v>0</v>
      </c>
      <c r="L159" s="6">
        <f>VLOOKUP($G159,'Pull Path Codes'!$A$7:$G$10,4,FALSE)</f>
        <v>10</v>
      </c>
      <c r="M159" s="65">
        <f>VLOOKUP($G159,'Pull Path Codes'!$A$7:$G$10,5,FALSE)</f>
        <v>0.25</v>
      </c>
      <c r="N159">
        <f t="shared" si="15"/>
        <v>0</v>
      </c>
      <c r="O159" s="5">
        <f t="shared" si="18"/>
        <v>0</v>
      </c>
      <c r="P159">
        <f>VLOOKUP($G159,'Pull Path Codes'!$A$7:$G$10,6,FALSE)</f>
        <v>0</v>
      </c>
      <c r="Q159" s="6">
        <f>VLOOKUP($G159,'Pull Path Codes'!$A$7:$G$10,7,FALSE)</f>
        <v>0</v>
      </c>
      <c r="R159">
        <f t="shared" si="16"/>
        <v>0</v>
      </c>
      <c r="S159" s="5">
        <f t="shared" si="19"/>
        <v>0</v>
      </c>
      <c r="T159" s="87">
        <f t="shared" si="20"/>
        <v>0</v>
      </c>
    </row>
    <row r="160" spans="1:20" ht="12.75">
      <c r="A160" s="38">
        <f>'Volume Forecast'!B158</f>
        <v>0</v>
      </c>
      <c r="B160" s="1">
        <f>'Volume Forecast'!C158</f>
        <v>0</v>
      </c>
      <c r="C160" s="6" t="s">
        <v>124</v>
      </c>
      <c r="D160" s="27">
        <f>'Volume Forecast'!F158</f>
        <v>0</v>
      </c>
      <c r="E160" s="43" t="str">
        <f>'Volume Forecast'!D158</f>
        <v>Ea</v>
      </c>
      <c r="F160" s="72">
        <f>'Volume Forecast'!E158</f>
        <v>0</v>
      </c>
      <c r="G160" s="6" t="s">
        <v>42</v>
      </c>
      <c r="H160" s="6">
        <f>VLOOKUP($G160,'Pull Path Codes'!$A$7:$G$10,2,FALSE)</f>
        <v>5</v>
      </c>
      <c r="I160" s="66">
        <f>VLOOKUP($G160,'Pull Path Codes'!$A$7:$G$10,3,FALSE)</f>
        <v>0.15</v>
      </c>
      <c r="J160">
        <f aca="true" t="shared" si="21" ref="J160:J223">ROUNDUP(K160,0)</f>
        <v>0</v>
      </c>
      <c r="K160" s="5">
        <f t="shared" si="17"/>
        <v>0</v>
      </c>
      <c r="L160" s="6">
        <f>VLOOKUP($G160,'Pull Path Codes'!$A$7:$G$10,4,FALSE)</f>
        <v>10</v>
      </c>
      <c r="M160" s="65">
        <f>VLOOKUP($G160,'Pull Path Codes'!$A$7:$G$10,5,FALSE)</f>
        <v>0.25</v>
      </c>
      <c r="N160">
        <f aca="true" t="shared" si="22" ref="N160:N223">ROUNDUP(O160,0)</f>
        <v>0</v>
      </c>
      <c r="O160" s="5">
        <f t="shared" si="18"/>
        <v>0</v>
      </c>
      <c r="P160">
        <f>VLOOKUP($G160,'Pull Path Codes'!$A$7:$G$10,6,FALSE)</f>
        <v>0</v>
      </c>
      <c r="Q160" s="6">
        <f>VLOOKUP($G160,'Pull Path Codes'!$A$7:$G$10,7,FALSE)</f>
        <v>0</v>
      </c>
      <c r="R160">
        <f aca="true" t="shared" si="23" ref="R160:R223">ROUNDUP(S160,0)</f>
        <v>0</v>
      </c>
      <c r="S160" s="5">
        <f t="shared" si="19"/>
        <v>0</v>
      </c>
      <c r="T160" s="87">
        <f t="shared" si="20"/>
        <v>0</v>
      </c>
    </row>
    <row r="161" spans="1:20" ht="12.75">
      <c r="A161" s="38">
        <f>'Volume Forecast'!B159</f>
        <v>0</v>
      </c>
      <c r="B161" s="1">
        <f>'Volume Forecast'!C159</f>
        <v>0</v>
      </c>
      <c r="C161" s="6" t="s">
        <v>124</v>
      </c>
      <c r="D161" s="27">
        <f>'Volume Forecast'!F159</f>
        <v>0</v>
      </c>
      <c r="E161" s="43" t="str">
        <f>'Volume Forecast'!D159</f>
        <v>Ea</v>
      </c>
      <c r="F161" s="72">
        <f>'Volume Forecast'!E159</f>
        <v>0</v>
      </c>
      <c r="G161" s="6" t="s">
        <v>42</v>
      </c>
      <c r="H161" s="6">
        <f>VLOOKUP($G161,'Pull Path Codes'!$A$7:$G$10,2,FALSE)</f>
        <v>5</v>
      </c>
      <c r="I161" s="66">
        <f>VLOOKUP($G161,'Pull Path Codes'!$A$7:$G$10,3,FALSE)</f>
        <v>0.15</v>
      </c>
      <c r="J161">
        <f t="shared" si="21"/>
        <v>0</v>
      </c>
      <c r="K161" s="5">
        <f t="shared" si="17"/>
        <v>0</v>
      </c>
      <c r="L161" s="6">
        <f>VLOOKUP($G161,'Pull Path Codes'!$A$7:$G$10,4,FALSE)</f>
        <v>10</v>
      </c>
      <c r="M161" s="65">
        <f>VLOOKUP($G161,'Pull Path Codes'!$A$7:$G$10,5,FALSE)</f>
        <v>0.25</v>
      </c>
      <c r="N161">
        <f t="shared" si="22"/>
        <v>0</v>
      </c>
      <c r="O161" s="5">
        <f t="shared" si="18"/>
        <v>0</v>
      </c>
      <c r="P161">
        <f>VLOOKUP($G161,'Pull Path Codes'!$A$7:$G$10,6,FALSE)</f>
        <v>0</v>
      </c>
      <c r="Q161" s="6">
        <f>VLOOKUP($G161,'Pull Path Codes'!$A$7:$G$10,7,FALSE)</f>
        <v>0</v>
      </c>
      <c r="R161">
        <f t="shared" si="23"/>
        <v>0</v>
      </c>
      <c r="S161" s="5">
        <f t="shared" si="19"/>
        <v>0</v>
      </c>
      <c r="T161" s="87">
        <f t="shared" si="20"/>
        <v>0</v>
      </c>
    </row>
    <row r="162" spans="1:20" ht="12.75">
      <c r="A162" s="38">
        <f>'Volume Forecast'!B160</f>
        <v>0</v>
      </c>
      <c r="B162" s="1">
        <f>'Volume Forecast'!C160</f>
        <v>0</v>
      </c>
      <c r="C162" s="6" t="s">
        <v>124</v>
      </c>
      <c r="D162" s="27">
        <f>'Volume Forecast'!F160</f>
        <v>0</v>
      </c>
      <c r="E162" s="43" t="str">
        <f>'Volume Forecast'!D160</f>
        <v>Ea</v>
      </c>
      <c r="F162" s="72">
        <f>'Volume Forecast'!E160</f>
        <v>0</v>
      </c>
      <c r="G162" s="6" t="s">
        <v>42</v>
      </c>
      <c r="H162" s="6">
        <f>VLOOKUP($G162,'Pull Path Codes'!$A$7:$G$10,2,FALSE)</f>
        <v>5</v>
      </c>
      <c r="I162" s="66">
        <f>VLOOKUP($G162,'Pull Path Codes'!$A$7:$G$10,3,FALSE)</f>
        <v>0.15</v>
      </c>
      <c r="J162">
        <f t="shared" si="21"/>
        <v>0</v>
      </c>
      <c r="K162" s="5">
        <f t="shared" si="17"/>
        <v>0</v>
      </c>
      <c r="L162" s="6">
        <f>VLOOKUP($G162,'Pull Path Codes'!$A$7:$G$10,4,FALSE)</f>
        <v>10</v>
      </c>
      <c r="M162" s="65">
        <f>VLOOKUP($G162,'Pull Path Codes'!$A$7:$G$10,5,FALSE)</f>
        <v>0.25</v>
      </c>
      <c r="N162">
        <f t="shared" si="22"/>
        <v>0</v>
      </c>
      <c r="O162" s="5">
        <f t="shared" si="18"/>
        <v>0</v>
      </c>
      <c r="P162">
        <f>VLOOKUP($G162,'Pull Path Codes'!$A$7:$G$10,6,FALSE)</f>
        <v>0</v>
      </c>
      <c r="Q162" s="6">
        <f>VLOOKUP($G162,'Pull Path Codes'!$A$7:$G$10,7,FALSE)</f>
        <v>0</v>
      </c>
      <c r="R162">
        <f t="shared" si="23"/>
        <v>0</v>
      </c>
      <c r="S162" s="5">
        <f t="shared" si="19"/>
        <v>0</v>
      </c>
      <c r="T162" s="87">
        <f t="shared" si="20"/>
        <v>0</v>
      </c>
    </row>
    <row r="163" spans="1:20" ht="12.75">
      <c r="A163" s="38">
        <f>'Volume Forecast'!B161</f>
        <v>0</v>
      </c>
      <c r="B163" s="1">
        <f>'Volume Forecast'!C161</f>
        <v>0</v>
      </c>
      <c r="C163" s="6" t="s">
        <v>124</v>
      </c>
      <c r="D163" s="27">
        <f>'Volume Forecast'!F161</f>
        <v>0</v>
      </c>
      <c r="E163" s="43" t="str">
        <f>'Volume Forecast'!D161</f>
        <v>Ea</v>
      </c>
      <c r="F163" s="72">
        <f>'Volume Forecast'!E161</f>
        <v>0</v>
      </c>
      <c r="G163" s="6" t="s">
        <v>42</v>
      </c>
      <c r="H163" s="6">
        <f>VLOOKUP($G163,'Pull Path Codes'!$A$7:$G$10,2,FALSE)</f>
        <v>5</v>
      </c>
      <c r="I163" s="66">
        <f>VLOOKUP($G163,'Pull Path Codes'!$A$7:$G$10,3,FALSE)</f>
        <v>0.15</v>
      </c>
      <c r="J163">
        <f t="shared" si="21"/>
        <v>0</v>
      </c>
      <c r="K163" s="5">
        <f t="shared" si="17"/>
        <v>0</v>
      </c>
      <c r="L163" s="6">
        <f>VLOOKUP($G163,'Pull Path Codes'!$A$7:$G$10,4,FALSE)</f>
        <v>10</v>
      </c>
      <c r="M163" s="65">
        <f>VLOOKUP($G163,'Pull Path Codes'!$A$7:$G$10,5,FALSE)</f>
        <v>0.25</v>
      </c>
      <c r="N163">
        <f t="shared" si="22"/>
        <v>0</v>
      </c>
      <c r="O163" s="5">
        <f t="shared" si="18"/>
        <v>0</v>
      </c>
      <c r="P163">
        <f>VLOOKUP($G163,'Pull Path Codes'!$A$7:$G$10,6,FALSE)</f>
        <v>0</v>
      </c>
      <c r="Q163" s="6">
        <f>VLOOKUP($G163,'Pull Path Codes'!$A$7:$G$10,7,FALSE)</f>
        <v>0</v>
      </c>
      <c r="R163">
        <f t="shared" si="23"/>
        <v>0</v>
      </c>
      <c r="S163" s="5">
        <f t="shared" si="19"/>
        <v>0</v>
      </c>
      <c r="T163" s="87">
        <f t="shared" si="20"/>
        <v>0</v>
      </c>
    </row>
    <row r="164" spans="1:20" ht="12.75">
      <c r="A164" s="38">
        <f>'Volume Forecast'!B162</f>
        <v>0</v>
      </c>
      <c r="B164" s="1">
        <f>'Volume Forecast'!C162</f>
        <v>0</v>
      </c>
      <c r="C164" s="6" t="s">
        <v>124</v>
      </c>
      <c r="D164" s="27">
        <f>'Volume Forecast'!F162</f>
        <v>0</v>
      </c>
      <c r="E164" s="43" t="str">
        <f>'Volume Forecast'!D162</f>
        <v>Ea</v>
      </c>
      <c r="F164" s="72">
        <f>'Volume Forecast'!E162</f>
        <v>0</v>
      </c>
      <c r="G164" s="6" t="s">
        <v>42</v>
      </c>
      <c r="H164" s="6">
        <f>VLOOKUP($G164,'Pull Path Codes'!$A$7:$G$10,2,FALSE)</f>
        <v>5</v>
      </c>
      <c r="I164" s="66">
        <f>VLOOKUP($G164,'Pull Path Codes'!$A$7:$G$10,3,FALSE)</f>
        <v>0.15</v>
      </c>
      <c r="J164">
        <f t="shared" si="21"/>
        <v>0</v>
      </c>
      <c r="K164" s="5">
        <f t="shared" si="17"/>
        <v>0</v>
      </c>
      <c r="L164" s="6">
        <f>VLOOKUP($G164,'Pull Path Codes'!$A$7:$G$10,4,FALSE)</f>
        <v>10</v>
      </c>
      <c r="M164" s="65">
        <f>VLOOKUP($G164,'Pull Path Codes'!$A$7:$G$10,5,FALSE)</f>
        <v>0.25</v>
      </c>
      <c r="N164">
        <f t="shared" si="22"/>
        <v>0</v>
      </c>
      <c r="O164" s="5">
        <f t="shared" si="18"/>
        <v>0</v>
      </c>
      <c r="P164">
        <f>VLOOKUP($G164,'Pull Path Codes'!$A$7:$G$10,6,FALSE)</f>
        <v>0</v>
      </c>
      <c r="Q164" s="6">
        <f>VLOOKUP($G164,'Pull Path Codes'!$A$7:$G$10,7,FALSE)</f>
        <v>0</v>
      </c>
      <c r="R164">
        <f t="shared" si="23"/>
        <v>0</v>
      </c>
      <c r="S164" s="5">
        <f t="shared" si="19"/>
        <v>0</v>
      </c>
      <c r="T164" s="87">
        <f t="shared" si="20"/>
        <v>0</v>
      </c>
    </row>
    <row r="165" spans="1:20" ht="12.75">
      <c r="A165" s="38">
        <f>'Volume Forecast'!B163</f>
        <v>0</v>
      </c>
      <c r="B165" s="1">
        <f>'Volume Forecast'!C163</f>
        <v>0</v>
      </c>
      <c r="C165" s="6" t="s">
        <v>124</v>
      </c>
      <c r="D165" s="27">
        <f>'Volume Forecast'!F163</f>
        <v>0</v>
      </c>
      <c r="E165" s="43" t="str">
        <f>'Volume Forecast'!D163</f>
        <v>Ea</v>
      </c>
      <c r="F165" s="72">
        <f>'Volume Forecast'!E163</f>
        <v>0</v>
      </c>
      <c r="G165" s="6" t="s">
        <v>42</v>
      </c>
      <c r="H165" s="6">
        <f>VLOOKUP($G165,'Pull Path Codes'!$A$7:$G$10,2,FALSE)</f>
        <v>5</v>
      </c>
      <c r="I165" s="66">
        <f>VLOOKUP($G165,'Pull Path Codes'!$A$7:$G$10,3,FALSE)</f>
        <v>0.15</v>
      </c>
      <c r="J165">
        <f t="shared" si="21"/>
        <v>0</v>
      </c>
      <c r="K165" s="5">
        <f t="shared" si="17"/>
        <v>0</v>
      </c>
      <c r="L165" s="6">
        <f>VLOOKUP($G165,'Pull Path Codes'!$A$7:$G$10,4,FALSE)</f>
        <v>10</v>
      </c>
      <c r="M165" s="65">
        <f>VLOOKUP($G165,'Pull Path Codes'!$A$7:$G$10,5,FALSE)</f>
        <v>0.25</v>
      </c>
      <c r="N165">
        <f t="shared" si="22"/>
        <v>0</v>
      </c>
      <c r="O165" s="5">
        <f t="shared" si="18"/>
        <v>0</v>
      </c>
      <c r="P165">
        <f>VLOOKUP($G165,'Pull Path Codes'!$A$7:$G$10,6,FALSE)</f>
        <v>0</v>
      </c>
      <c r="Q165" s="6">
        <f>VLOOKUP($G165,'Pull Path Codes'!$A$7:$G$10,7,FALSE)</f>
        <v>0</v>
      </c>
      <c r="R165">
        <f t="shared" si="23"/>
        <v>0</v>
      </c>
      <c r="S165" s="5">
        <f t="shared" si="19"/>
        <v>0</v>
      </c>
      <c r="T165" s="87">
        <f t="shared" si="20"/>
        <v>0</v>
      </c>
    </row>
    <row r="166" spans="1:20" ht="12.75">
      <c r="A166" s="38">
        <f>'Volume Forecast'!B164</f>
        <v>0</v>
      </c>
      <c r="B166" s="1">
        <f>'Volume Forecast'!C164</f>
        <v>0</v>
      </c>
      <c r="C166" s="6" t="s">
        <v>124</v>
      </c>
      <c r="D166" s="27">
        <f>'Volume Forecast'!F164</f>
        <v>0</v>
      </c>
      <c r="E166" s="43" t="str">
        <f>'Volume Forecast'!D164</f>
        <v>Ea</v>
      </c>
      <c r="F166" s="72">
        <f>'Volume Forecast'!E164</f>
        <v>0</v>
      </c>
      <c r="G166" s="6" t="s">
        <v>42</v>
      </c>
      <c r="H166" s="6">
        <f>VLOOKUP($G166,'Pull Path Codes'!$A$7:$G$10,2,FALSE)</f>
        <v>5</v>
      </c>
      <c r="I166" s="66">
        <f>VLOOKUP($G166,'Pull Path Codes'!$A$7:$G$10,3,FALSE)</f>
        <v>0.15</v>
      </c>
      <c r="J166">
        <f t="shared" si="21"/>
        <v>0</v>
      </c>
      <c r="K166" s="5">
        <f t="shared" si="17"/>
        <v>0</v>
      </c>
      <c r="L166" s="6">
        <f>VLOOKUP($G166,'Pull Path Codes'!$A$7:$G$10,4,FALSE)</f>
        <v>10</v>
      </c>
      <c r="M166" s="65">
        <f>VLOOKUP($G166,'Pull Path Codes'!$A$7:$G$10,5,FALSE)</f>
        <v>0.25</v>
      </c>
      <c r="N166">
        <f t="shared" si="22"/>
        <v>0</v>
      </c>
      <c r="O166" s="5">
        <f t="shared" si="18"/>
        <v>0</v>
      </c>
      <c r="P166">
        <f>VLOOKUP($G166,'Pull Path Codes'!$A$7:$G$10,6,FALSE)</f>
        <v>0</v>
      </c>
      <c r="Q166" s="6">
        <f>VLOOKUP($G166,'Pull Path Codes'!$A$7:$G$10,7,FALSE)</f>
        <v>0</v>
      </c>
      <c r="R166">
        <f t="shared" si="23"/>
        <v>0</v>
      </c>
      <c r="S166" s="5">
        <f t="shared" si="19"/>
        <v>0</v>
      </c>
      <c r="T166" s="87">
        <f t="shared" si="20"/>
        <v>0</v>
      </c>
    </row>
    <row r="167" spans="1:20" ht="12.75">
      <c r="A167" s="38">
        <f>'Volume Forecast'!B165</f>
        <v>0</v>
      </c>
      <c r="B167" s="1">
        <f>'Volume Forecast'!C165</f>
        <v>0</v>
      </c>
      <c r="C167" s="6" t="s">
        <v>124</v>
      </c>
      <c r="D167" s="27">
        <f>'Volume Forecast'!F165</f>
        <v>0</v>
      </c>
      <c r="E167" s="43" t="str">
        <f>'Volume Forecast'!D165</f>
        <v>Ea</v>
      </c>
      <c r="F167" s="72">
        <f>'Volume Forecast'!E165</f>
        <v>0</v>
      </c>
      <c r="G167" s="6" t="s">
        <v>42</v>
      </c>
      <c r="H167" s="6">
        <f>VLOOKUP($G167,'Pull Path Codes'!$A$7:$G$10,2,FALSE)</f>
        <v>5</v>
      </c>
      <c r="I167" s="66">
        <f>VLOOKUP($G167,'Pull Path Codes'!$A$7:$G$10,3,FALSE)</f>
        <v>0.15</v>
      </c>
      <c r="J167">
        <f t="shared" si="21"/>
        <v>0</v>
      </c>
      <c r="K167" s="5">
        <f t="shared" si="17"/>
        <v>0</v>
      </c>
      <c r="L167" s="6">
        <f>VLOOKUP($G167,'Pull Path Codes'!$A$7:$G$10,4,FALSE)</f>
        <v>10</v>
      </c>
      <c r="M167" s="65">
        <f>VLOOKUP($G167,'Pull Path Codes'!$A$7:$G$10,5,FALSE)</f>
        <v>0.25</v>
      </c>
      <c r="N167">
        <f t="shared" si="22"/>
        <v>0</v>
      </c>
      <c r="O167" s="5">
        <f t="shared" si="18"/>
        <v>0</v>
      </c>
      <c r="P167">
        <f>VLOOKUP($G167,'Pull Path Codes'!$A$7:$G$10,6,FALSE)</f>
        <v>0</v>
      </c>
      <c r="Q167" s="6">
        <f>VLOOKUP($G167,'Pull Path Codes'!$A$7:$G$10,7,FALSE)</f>
        <v>0</v>
      </c>
      <c r="R167">
        <f t="shared" si="23"/>
        <v>0</v>
      </c>
      <c r="S167" s="5">
        <f t="shared" si="19"/>
        <v>0</v>
      </c>
      <c r="T167" s="87">
        <f t="shared" si="20"/>
        <v>0</v>
      </c>
    </row>
    <row r="168" spans="1:20" ht="12.75">
      <c r="A168" s="38">
        <f>'Volume Forecast'!B166</f>
        <v>0</v>
      </c>
      <c r="B168" s="1">
        <f>'Volume Forecast'!C166</f>
        <v>0</v>
      </c>
      <c r="C168" s="6" t="s">
        <v>124</v>
      </c>
      <c r="D168" s="27">
        <f>'Volume Forecast'!F166</f>
        <v>0</v>
      </c>
      <c r="E168" s="43" t="str">
        <f>'Volume Forecast'!D166</f>
        <v>Ea</v>
      </c>
      <c r="F168" s="72">
        <f>'Volume Forecast'!E166</f>
        <v>0</v>
      </c>
      <c r="G168" s="6" t="s">
        <v>42</v>
      </c>
      <c r="H168" s="6">
        <f>VLOOKUP($G168,'Pull Path Codes'!$A$7:$G$10,2,FALSE)</f>
        <v>5</v>
      </c>
      <c r="I168" s="66">
        <f>VLOOKUP($G168,'Pull Path Codes'!$A$7:$G$10,3,FALSE)</f>
        <v>0.15</v>
      </c>
      <c r="J168">
        <f t="shared" si="21"/>
        <v>0</v>
      </c>
      <c r="K168" s="5">
        <f t="shared" si="17"/>
        <v>0</v>
      </c>
      <c r="L168" s="6">
        <f>VLOOKUP($G168,'Pull Path Codes'!$A$7:$G$10,4,FALSE)</f>
        <v>10</v>
      </c>
      <c r="M168" s="65">
        <f>VLOOKUP($G168,'Pull Path Codes'!$A$7:$G$10,5,FALSE)</f>
        <v>0.25</v>
      </c>
      <c r="N168">
        <f t="shared" si="22"/>
        <v>0</v>
      </c>
      <c r="O168" s="5">
        <f t="shared" si="18"/>
        <v>0</v>
      </c>
      <c r="P168">
        <f>VLOOKUP($G168,'Pull Path Codes'!$A$7:$G$10,6,FALSE)</f>
        <v>0</v>
      </c>
      <c r="Q168" s="6">
        <f>VLOOKUP($G168,'Pull Path Codes'!$A$7:$G$10,7,FALSE)</f>
        <v>0</v>
      </c>
      <c r="R168">
        <f t="shared" si="23"/>
        <v>0</v>
      </c>
      <c r="S168" s="5">
        <f t="shared" si="19"/>
        <v>0</v>
      </c>
      <c r="T168" s="87">
        <f t="shared" si="20"/>
        <v>0</v>
      </c>
    </row>
    <row r="169" spans="1:20" ht="12.75">
      <c r="A169" s="38">
        <f>'Volume Forecast'!B167</f>
        <v>0</v>
      </c>
      <c r="B169" s="1">
        <f>'Volume Forecast'!C167</f>
        <v>0</v>
      </c>
      <c r="C169" s="6" t="s">
        <v>124</v>
      </c>
      <c r="D169" s="27">
        <f>'Volume Forecast'!F167</f>
        <v>0</v>
      </c>
      <c r="E169" s="43" t="str">
        <f>'Volume Forecast'!D167</f>
        <v>Ea</v>
      </c>
      <c r="F169" s="72">
        <f>'Volume Forecast'!E167</f>
        <v>0</v>
      </c>
      <c r="G169" s="6" t="s">
        <v>42</v>
      </c>
      <c r="H169" s="6">
        <f>VLOOKUP($G169,'Pull Path Codes'!$A$7:$G$10,2,FALSE)</f>
        <v>5</v>
      </c>
      <c r="I169" s="66">
        <f>VLOOKUP($G169,'Pull Path Codes'!$A$7:$G$10,3,FALSE)</f>
        <v>0.15</v>
      </c>
      <c r="J169">
        <f t="shared" si="21"/>
        <v>0</v>
      </c>
      <c r="K169" s="5">
        <f t="shared" si="17"/>
        <v>0</v>
      </c>
      <c r="L169" s="6">
        <f>VLOOKUP($G169,'Pull Path Codes'!$A$7:$G$10,4,FALSE)</f>
        <v>10</v>
      </c>
      <c r="M169" s="65">
        <f>VLOOKUP($G169,'Pull Path Codes'!$A$7:$G$10,5,FALSE)</f>
        <v>0.25</v>
      </c>
      <c r="N169">
        <f t="shared" si="22"/>
        <v>0</v>
      </c>
      <c r="O169" s="5">
        <f t="shared" si="18"/>
        <v>0</v>
      </c>
      <c r="P169">
        <f>VLOOKUP($G169,'Pull Path Codes'!$A$7:$G$10,6,FALSE)</f>
        <v>0</v>
      </c>
      <c r="Q169" s="6">
        <f>VLOOKUP($G169,'Pull Path Codes'!$A$7:$G$10,7,FALSE)</f>
        <v>0</v>
      </c>
      <c r="R169">
        <f t="shared" si="23"/>
        <v>0</v>
      </c>
      <c r="S169" s="5">
        <f t="shared" si="19"/>
        <v>0</v>
      </c>
      <c r="T169" s="87">
        <f t="shared" si="20"/>
        <v>0</v>
      </c>
    </row>
    <row r="170" spans="1:20" ht="12.75">
      <c r="A170" s="38">
        <f>'Volume Forecast'!B168</f>
        <v>0</v>
      </c>
      <c r="B170" s="1">
        <f>'Volume Forecast'!C168</f>
        <v>0</v>
      </c>
      <c r="C170" s="6" t="s">
        <v>124</v>
      </c>
      <c r="D170" s="27">
        <f>'Volume Forecast'!F168</f>
        <v>0</v>
      </c>
      <c r="E170" s="43" t="str">
        <f>'Volume Forecast'!D168</f>
        <v>Ea</v>
      </c>
      <c r="F170" s="72">
        <f>'Volume Forecast'!E168</f>
        <v>0</v>
      </c>
      <c r="G170" s="6" t="s">
        <v>42</v>
      </c>
      <c r="H170" s="6">
        <f>VLOOKUP($G170,'Pull Path Codes'!$A$7:$G$10,2,FALSE)</f>
        <v>5</v>
      </c>
      <c r="I170" s="66">
        <f>VLOOKUP($G170,'Pull Path Codes'!$A$7:$G$10,3,FALSE)</f>
        <v>0.15</v>
      </c>
      <c r="J170">
        <f t="shared" si="21"/>
        <v>0</v>
      </c>
      <c r="K170" s="5">
        <f t="shared" si="17"/>
        <v>0</v>
      </c>
      <c r="L170" s="6">
        <f>VLOOKUP($G170,'Pull Path Codes'!$A$7:$G$10,4,FALSE)</f>
        <v>10</v>
      </c>
      <c r="M170" s="65">
        <f>VLOOKUP($G170,'Pull Path Codes'!$A$7:$G$10,5,FALSE)</f>
        <v>0.25</v>
      </c>
      <c r="N170">
        <f t="shared" si="22"/>
        <v>0</v>
      </c>
      <c r="O170" s="5">
        <f t="shared" si="18"/>
        <v>0</v>
      </c>
      <c r="P170">
        <f>VLOOKUP($G170,'Pull Path Codes'!$A$7:$G$10,6,FALSE)</f>
        <v>0</v>
      </c>
      <c r="Q170" s="6">
        <f>VLOOKUP($G170,'Pull Path Codes'!$A$7:$G$10,7,FALSE)</f>
        <v>0</v>
      </c>
      <c r="R170">
        <f t="shared" si="23"/>
        <v>0</v>
      </c>
      <c r="S170" s="5">
        <f t="shared" si="19"/>
        <v>0</v>
      </c>
      <c r="T170" s="87">
        <f t="shared" si="20"/>
        <v>0</v>
      </c>
    </row>
    <row r="171" spans="1:20" ht="12.75">
      <c r="A171" s="38">
        <f>'Volume Forecast'!B169</f>
        <v>0</v>
      </c>
      <c r="B171" s="1">
        <f>'Volume Forecast'!C169</f>
        <v>0</v>
      </c>
      <c r="C171" s="6" t="s">
        <v>124</v>
      </c>
      <c r="D171" s="27">
        <f>'Volume Forecast'!F169</f>
        <v>0</v>
      </c>
      <c r="E171" s="43" t="str">
        <f>'Volume Forecast'!D169</f>
        <v>Ea</v>
      </c>
      <c r="F171" s="72">
        <f>'Volume Forecast'!E169</f>
        <v>0</v>
      </c>
      <c r="G171" s="6" t="s">
        <v>42</v>
      </c>
      <c r="H171" s="6">
        <f>VLOOKUP($G171,'Pull Path Codes'!$A$7:$G$10,2,FALSE)</f>
        <v>5</v>
      </c>
      <c r="I171" s="66">
        <f>VLOOKUP($G171,'Pull Path Codes'!$A$7:$G$10,3,FALSE)</f>
        <v>0.15</v>
      </c>
      <c r="J171">
        <f t="shared" si="21"/>
        <v>0</v>
      </c>
      <c r="K171" s="5">
        <f t="shared" si="17"/>
        <v>0</v>
      </c>
      <c r="L171" s="6">
        <f>VLOOKUP($G171,'Pull Path Codes'!$A$7:$G$10,4,FALSE)</f>
        <v>10</v>
      </c>
      <c r="M171" s="65">
        <f>VLOOKUP($G171,'Pull Path Codes'!$A$7:$G$10,5,FALSE)</f>
        <v>0.25</v>
      </c>
      <c r="N171">
        <f t="shared" si="22"/>
        <v>0</v>
      </c>
      <c r="O171" s="5">
        <f t="shared" si="18"/>
        <v>0</v>
      </c>
      <c r="P171">
        <f>VLOOKUP($G171,'Pull Path Codes'!$A$7:$G$10,6,FALSE)</f>
        <v>0</v>
      </c>
      <c r="Q171" s="6">
        <f>VLOOKUP($G171,'Pull Path Codes'!$A$7:$G$10,7,FALSE)</f>
        <v>0</v>
      </c>
      <c r="R171">
        <f t="shared" si="23"/>
        <v>0</v>
      </c>
      <c r="S171" s="5">
        <f t="shared" si="19"/>
        <v>0</v>
      </c>
      <c r="T171" s="87">
        <f t="shared" si="20"/>
        <v>0</v>
      </c>
    </row>
    <row r="172" spans="1:20" ht="12.75">
      <c r="A172" s="38">
        <f>'Volume Forecast'!B170</f>
        <v>0</v>
      </c>
      <c r="B172" s="1">
        <f>'Volume Forecast'!C170</f>
        <v>0</v>
      </c>
      <c r="C172" s="6" t="s">
        <v>124</v>
      </c>
      <c r="D172" s="27">
        <f>'Volume Forecast'!F170</f>
        <v>0</v>
      </c>
      <c r="E172" s="43" t="str">
        <f>'Volume Forecast'!D170</f>
        <v>Ea</v>
      </c>
      <c r="F172" s="72">
        <f>'Volume Forecast'!E170</f>
        <v>0</v>
      </c>
      <c r="G172" s="6" t="s">
        <v>42</v>
      </c>
      <c r="H172" s="6">
        <f>VLOOKUP($G172,'Pull Path Codes'!$A$7:$G$10,2,FALSE)</f>
        <v>5</v>
      </c>
      <c r="I172" s="66">
        <f>VLOOKUP($G172,'Pull Path Codes'!$A$7:$G$10,3,FALSE)</f>
        <v>0.15</v>
      </c>
      <c r="J172">
        <f t="shared" si="21"/>
        <v>0</v>
      </c>
      <c r="K172" s="5">
        <f t="shared" si="17"/>
        <v>0</v>
      </c>
      <c r="L172" s="6">
        <f>VLOOKUP($G172,'Pull Path Codes'!$A$7:$G$10,4,FALSE)</f>
        <v>10</v>
      </c>
      <c r="M172" s="65">
        <f>VLOOKUP($G172,'Pull Path Codes'!$A$7:$G$10,5,FALSE)</f>
        <v>0.25</v>
      </c>
      <c r="N172">
        <f t="shared" si="22"/>
        <v>0</v>
      </c>
      <c r="O172" s="5">
        <f t="shared" si="18"/>
        <v>0</v>
      </c>
      <c r="P172">
        <f>VLOOKUP($G172,'Pull Path Codes'!$A$7:$G$10,6,FALSE)</f>
        <v>0</v>
      </c>
      <c r="Q172" s="6">
        <f>VLOOKUP($G172,'Pull Path Codes'!$A$7:$G$10,7,FALSE)</f>
        <v>0</v>
      </c>
      <c r="R172">
        <f t="shared" si="23"/>
        <v>0</v>
      </c>
      <c r="S172" s="5">
        <f t="shared" si="19"/>
        <v>0</v>
      </c>
      <c r="T172" s="87">
        <f t="shared" si="20"/>
        <v>0</v>
      </c>
    </row>
    <row r="173" spans="1:20" ht="12.75">
      <c r="A173" s="38">
        <f>'Volume Forecast'!B171</f>
        <v>0</v>
      </c>
      <c r="B173" s="1">
        <f>'Volume Forecast'!C171</f>
        <v>0</v>
      </c>
      <c r="C173" s="6" t="s">
        <v>124</v>
      </c>
      <c r="D173" s="27">
        <f>'Volume Forecast'!F171</f>
        <v>0</v>
      </c>
      <c r="E173" s="43" t="str">
        <f>'Volume Forecast'!D171</f>
        <v>Ea</v>
      </c>
      <c r="F173" s="72">
        <f>'Volume Forecast'!E171</f>
        <v>0</v>
      </c>
      <c r="G173" s="6" t="s">
        <v>42</v>
      </c>
      <c r="H173" s="6">
        <f>VLOOKUP($G173,'Pull Path Codes'!$A$7:$G$10,2,FALSE)</f>
        <v>5</v>
      </c>
      <c r="I173" s="66">
        <f>VLOOKUP($G173,'Pull Path Codes'!$A$7:$G$10,3,FALSE)</f>
        <v>0.15</v>
      </c>
      <c r="J173">
        <f t="shared" si="21"/>
        <v>0</v>
      </c>
      <c r="K173" s="5">
        <f t="shared" si="17"/>
        <v>0</v>
      </c>
      <c r="L173" s="6">
        <f>VLOOKUP($G173,'Pull Path Codes'!$A$7:$G$10,4,FALSE)</f>
        <v>10</v>
      </c>
      <c r="M173" s="65">
        <f>VLOOKUP($G173,'Pull Path Codes'!$A$7:$G$10,5,FALSE)</f>
        <v>0.25</v>
      </c>
      <c r="N173">
        <f t="shared" si="22"/>
        <v>0</v>
      </c>
      <c r="O173" s="5">
        <f t="shared" si="18"/>
        <v>0</v>
      </c>
      <c r="P173">
        <f>VLOOKUP($G173,'Pull Path Codes'!$A$7:$G$10,6,FALSE)</f>
        <v>0</v>
      </c>
      <c r="Q173" s="6">
        <f>VLOOKUP($G173,'Pull Path Codes'!$A$7:$G$10,7,FALSE)</f>
        <v>0</v>
      </c>
      <c r="R173">
        <f t="shared" si="23"/>
        <v>0</v>
      </c>
      <c r="S173" s="5">
        <f t="shared" si="19"/>
        <v>0</v>
      </c>
      <c r="T173" s="87">
        <f t="shared" si="20"/>
        <v>0</v>
      </c>
    </row>
    <row r="174" spans="1:20" ht="12.75">
      <c r="A174" s="38">
        <f>'Volume Forecast'!B172</f>
        <v>0</v>
      </c>
      <c r="B174" s="1">
        <f>'Volume Forecast'!C172</f>
        <v>0</v>
      </c>
      <c r="C174" s="6" t="s">
        <v>124</v>
      </c>
      <c r="D174" s="27">
        <f>'Volume Forecast'!F172</f>
        <v>0</v>
      </c>
      <c r="E174" s="43" t="str">
        <f>'Volume Forecast'!D172</f>
        <v>Ea</v>
      </c>
      <c r="F174" s="72">
        <f>'Volume Forecast'!E172</f>
        <v>0</v>
      </c>
      <c r="G174" s="6" t="s">
        <v>42</v>
      </c>
      <c r="H174" s="6">
        <f>VLOOKUP($G174,'Pull Path Codes'!$A$7:$G$10,2,FALSE)</f>
        <v>5</v>
      </c>
      <c r="I174" s="66">
        <f>VLOOKUP($G174,'Pull Path Codes'!$A$7:$G$10,3,FALSE)</f>
        <v>0.15</v>
      </c>
      <c r="J174">
        <f t="shared" si="21"/>
        <v>0</v>
      </c>
      <c r="K174" s="5">
        <f t="shared" si="17"/>
        <v>0</v>
      </c>
      <c r="L174" s="6">
        <f>VLOOKUP($G174,'Pull Path Codes'!$A$7:$G$10,4,FALSE)</f>
        <v>10</v>
      </c>
      <c r="M174" s="65">
        <f>VLOOKUP($G174,'Pull Path Codes'!$A$7:$G$10,5,FALSE)</f>
        <v>0.25</v>
      </c>
      <c r="N174">
        <f t="shared" si="22"/>
        <v>0</v>
      </c>
      <c r="O174" s="5">
        <f t="shared" si="18"/>
        <v>0</v>
      </c>
      <c r="P174">
        <f>VLOOKUP($G174,'Pull Path Codes'!$A$7:$G$10,6,FALSE)</f>
        <v>0</v>
      </c>
      <c r="Q174" s="6">
        <f>VLOOKUP($G174,'Pull Path Codes'!$A$7:$G$10,7,FALSE)</f>
        <v>0</v>
      </c>
      <c r="R174">
        <f t="shared" si="23"/>
        <v>0</v>
      </c>
      <c r="S174" s="5">
        <f t="shared" si="19"/>
        <v>0</v>
      </c>
      <c r="T174" s="87">
        <f t="shared" si="20"/>
        <v>0</v>
      </c>
    </row>
    <row r="175" spans="1:20" ht="12.75">
      <c r="A175" s="38">
        <f>'Volume Forecast'!B173</f>
        <v>0</v>
      </c>
      <c r="B175" s="1">
        <f>'Volume Forecast'!C173</f>
        <v>0</v>
      </c>
      <c r="C175" s="6" t="s">
        <v>124</v>
      </c>
      <c r="D175" s="27">
        <f>'Volume Forecast'!F173</f>
        <v>0</v>
      </c>
      <c r="E175" s="43" t="str">
        <f>'Volume Forecast'!D173</f>
        <v>Ea</v>
      </c>
      <c r="F175" s="72">
        <f>'Volume Forecast'!E173</f>
        <v>0</v>
      </c>
      <c r="G175" s="6" t="s">
        <v>42</v>
      </c>
      <c r="H175" s="6">
        <f>VLOOKUP($G175,'Pull Path Codes'!$A$7:$G$10,2,FALSE)</f>
        <v>5</v>
      </c>
      <c r="I175" s="66">
        <f>VLOOKUP($G175,'Pull Path Codes'!$A$7:$G$10,3,FALSE)</f>
        <v>0.15</v>
      </c>
      <c r="J175">
        <f t="shared" si="21"/>
        <v>0</v>
      </c>
      <c r="K175" s="5">
        <f t="shared" si="17"/>
        <v>0</v>
      </c>
      <c r="L175" s="6">
        <f>VLOOKUP($G175,'Pull Path Codes'!$A$7:$G$10,4,FALSE)</f>
        <v>10</v>
      </c>
      <c r="M175" s="65">
        <f>VLOOKUP($G175,'Pull Path Codes'!$A$7:$G$10,5,FALSE)</f>
        <v>0.25</v>
      </c>
      <c r="N175">
        <f t="shared" si="22"/>
        <v>0</v>
      </c>
      <c r="O175" s="5">
        <f t="shared" si="18"/>
        <v>0</v>
      </c>
      <c r="P175">
        <f>VLOOKUP($G175,'Pull Path Codes'!$A$7:$G$10,6,FALSE)</f>
        <v>0</v>
      </c>
      <c r="Q175" s="6">
        <f>VLOOKUP($G175,'Pull Path Codes'!$A$7:$G$10,7,FALSE)</f>
        <v>0</v>
      </c>
      <c r="R175">
        <f t="shared" si="23"/>
        <v>0</v>
      </c>
      <c r="S175" s="5">
        <f t="shared" si="19"/>
        <v>0</v>
      </c>
      <c r="T175" s="87">
        <f t="shared" si="20"/>
        <v>0</v>
      </c>
    </row>
    <row r="176" spans="1:20" ht="12.75">
      <c r="A176" s="38">
        <f>'Volume Forecast'!B174</f>
        <v>0</v>
      </c>
      <c r="B176" s="1">
        <f>'Volume Forecast'!C174</f>
        <v>0</v>
      </c>
      <c r="C176" s="6" t="s">
        <v>124</v>
      </c>
      <c r="D176" s="27">
        <f>'Volume Forecast'!F174</f>
        <v>0</v>
      </c>
      <c r="E176" s="43" t="str">
        <f>'Volume Forecast'!D174</f>
        <v>Ea</v>
      </c>
      <c r="F176" s="72">
        <f>'Volume Forecast'!E174</f>
        <v>0</v>
      </c>
      <c r="G176" s="6" t="s">
        <v>42</v>
      </c>
      <c r="H176" s="6">
        <f>VLOOKUP($G176,'Pull Path Codes'!$A$7:$G$10,2,FALSE)</f>
        <v>5</v>
      </c>
      <c r="I176" s="66">
        <f>VLOOKUP($G176,'Pull Path Codes'!$A$7:$G$10,3,FALSE)</f>
        <v>0.15</v>
      </c>
      <c r="J176">
        <f t="shared" si="21"/>
        <v>0</v>
      </c>
      <c r="K176" s="5">
        <f t="shared" si="17"/>
        <v>0</v>
      </c>
      <c r="L176" s="6">
        <f>VLOOKUP($G176,'Pull Path Codes'!$A$7:$G$10,4,FALSE)</f>
        <v>10</v>
      </c>
      <c r="M176" s="65">
        <f>VLOOKUP($G176,'Pull Path Codes'!$A$7:$G$10,5,FALSE)</f>
        <v>0.25</v>
      </c>
      <c r="N176">
        <f t="shared" si="22"/>
        <v>0</v>
      </c>
      <c r="O176" s="5">
        <f t="shared" si="18"/>
        <v>0</v>
      </c>
      <c r="P176">
        <f>VLOOKUP($G176,'Pull Path Codes'!$A$7:$G$10,6,FALSE)</f>
        <v>0</v>
      </c>
      <c r="Q176" s="6">
        <f>VLOOKUP($G176,'Pull Path Codes'!$A$7:$G$10,7,FALSE)</f>
        <v>0</v>
      </c>
      <c r="R176">
        <f t="shared" si="23"/>
        <v>0</v>
      </c>
      <c r="S176" s="5">
        <f t="shared" si="19"/>
        <v>0</v>
      </c>
      <c r="T176" s="87">
        <f t="shared" si="20"/>
        <v>0</v>
      </c>
    </row>
    <row r="177" spans="1:20" ht="12.75">
      <c r="A177" s="38">
        <f>'Volume Forecast'!B175</f>
        <v>0</v>
      </c>
      <c r="B177" s="1">
        <f>'Volume Forecast'!C175</f>
        <v>0</v>
      </c>
      <c r="C177" s="6" t="s">
        <v>124</v>
      </c>
      <c r="D177" s="27">
        <f>'Volume Forecast'!F175</f>
        <v>0</v>
      </c>
      <c r="E177" s="43" t="str">
        <f>'Volume Forecast'!D175</f>
        <v>Ea</v>
      </c>
      <c r="F177" s="72">
        <f>'Volume Forecast'!E175</f>
        <v>0</v>
      </c>
      <c r="G177" s="6" t="s">
        <v>42</v>
      </c>
      <c r="H177" s="6">
        <f>VLOOKUP($G177,'Pull Path Codes'!$A$7:$G$10,2,FALSE)</f>
        <v>5</v>
      </c>
      <c r="I177" s="66">
        <f>VLOOKUP($G177,'Pull Path Codes'!$A$7:$G$10,3,FALSE)</f>
        <v>0.15</v>
      </c>
      <c r="J177">
        <f t="shared" si="21"/>
        <v>0</v>
      </c>
      <c r="K177" s="5">
        <f t="shared" si="17"/>
        <v>0</v>
      </c>
      <c r="L177" s="6">
        <f>VLOOKUP($G177,'Pull Path Codes'!$A$7:$G$10,4,FALSE)</f>
        <v>10</v>
      </c>
      <c r="M177" s="65">
        <f>VLOOKUP($G177,'Pull Path Codes'!$A$7:$G$10,5,FALSE)</f>
        <v>0.25</v>
      </c>
      <c r="N177">
        <f t="shared" si="22"/>
        <v>0</v>
      </c>
      <c r="O177" s="5">
        <f t="shared" si="18"/>
        <v>0</v>
      </c>
      <c r="P177">
        <f>VLOOKUP($G177,'Pull Path Codes'!$A$7:$G$10,6,FALSE)</f>
        <v>0</v>
      </c>
      <c r="Q177" s="6">
        <f>VLOOKUP($G177,'Pull Path Codes'!$A$7:$G$10,7,FALSE)</f>
        <v>0</v>
      </c>
      <c r="R177">
        <f t="shared" si="23"/>
        <v>0</v>
      </c>
      <c r="S177" s="5">
        <f t="shared" si="19"/>
        <v>0</v>
      </c>
      <c r="T177" s="87">
        <f t="shared" si="20"/>
        <v>0</v>
      </c>
    </row>
    <row r="178" spans="1:20" ht="12.75">
      <c r="A178" s="38">
        <f>'Volume Forecast'!B176</f>
        <v>0</v>
      </c>
      <c r="B178" s="1">
        <f>'Volume Forecast'!C176</f>
        <v>0</v>
      </c>
      <c r="C178" s="6" t="s">
        <v>124</v>
      </c>
      <c r="D178" s="27">
        <f>'Volume Forecast'!F176</f>
        <v>0</v>
      </c>
      <c r="E178" s="43" t="str">
        <f>'Volume Forecast'!D176</f>
        <v>Ea</v>
      </c>
      <c r="F178" s="72">
        <f>'Volume Forecast'!E176</f>
        <v>0</v>
      </c>
      <c r="G178" s="6" t="s">
        <v>42</v>
      </c>
      <c r="H178" s="6">
        <f>VLOOKUP($G178,'Pull Path Codes'!$A$7:$G$10,2,FALSE)</f>
        <v>5</v>
      </c>
      <c r="I178" s="66">
        <f>VLOOKUP($G178,'Pull Path Codes'!$A$7:$G$10,3,FALSE)</f>
        <v>0.15</v>
      </c>
      <c r="J178">
        <f t="shared" si="21"/>
        <v>0</v>
      </c>
      <c r="K178" s="5">
        <f t="shared" si="17"/>
        <v>0</v>
      </c>
      <c r="L178" s="6">
        <f>VLOOKUP($G178,'Pull Path Codes'!$A$7:$G$10,4,FALSE)</f>
        <v>10</v>
      </c>
      <c r="M178" s="65">
        <f>VLOOKUP($G178,'Pull Path Codes'!$A$7:$G$10,5,FALSE)</f>
        <v>0.25</v>
      </c>
      <c r="N178">
        <f t="shared" si="22"/>
        <v>0</v>
      </c>
      <c r="O178" s="5">
        <f t="shared" si="18"/>
        <v>0</v>
      </c>
      <c r="P178">
        <f>VLOOKUP($G178,'Pull Path Codes'!$A$7:$G$10,6,FALSE)</f>
        <v>0</v>
      </c>
      <c r="Q178" s="6">
        <f>VLOOKUP($G178,'Pull Path Codes'!$A$7:$G$10,7,FALSE)</f>
        <v>0</v>
      </c>
      <c r="R178">
        <f t="shared" si="23"/>
        <v>0</v>
      </c>
      <c r="S178" s="5">
        <f t="shared" si="19"/>
        <v>0</v>
      </c>
      <c r="T178" s="87">
        <f t="shared" si="20"/>
        <v>0</v>
      </c>
    </row>
    <row r="179" spans="1:20" ht="12.75">
      <c r="A179" s="38">
        <f>'Volume Forecast'!B177</f>
        <v>0</v>
      </c>
      <c r="B179" s="1">
        <f>'Volume Forecast'!C177</f>
        <v>0</v>
      </c>
      <c r="C179" s="6" t="s">
        <v>124</v>
      </c>
      <c r="D179" s="27">
        <f>'Volume Forecast'!F177</f>
        <v>0</v>
      </c>
      <c r="E179" s="43" t="str">
        <f>'Volume Forecast'!D177</f>
        <v>Ea</v>
      </c>
      <c r="F179" s="72">
        <f>'Volume Forecast'!E177</f>
        <v>0</v>
      </c>
      <c r="G179" s="6" t="s">
        <v>42</v>
      </c>
      <c r="H179" s="6">
        <f>VLOOKUP($G179,'Pull Path Codes'!$A$7:$G$10,2,FALSE)</f>
        <v>5</v>
      </c>
      <c r="I179" s="66">
        <f>VLOOKUP($G179,'Pull Path Codes'!$A$7:$G$10,3,FALSE)</f>
        <v>0.15</v>
      </c>
      <c r="J179">
        <f t="shared" si="21"/>
        <v>0</v>
      </c>
      <c r="K179" s="5">
        <f t="shared" si="17"/>
        <v>0</v>
      </c>
      <c r="L179" s="6">
        <f>VLOOKUP($G179,'Pull Path Codes'!$A$7:$G$10,4,FALSE)</f>
        <v>10</v>
      </c>
      <c r="M179" s="65">
        <f>VLOOKUP($G179,'Pull Path Codes'!$A$7:$G$10,5,FALSE)</f>
        <v>0.25</v>
      </c>
      <c r="N179">
        <f t="shared" si="22"/>
        <v>0</v>
      </c>
      <c r="O179" s="5">
        <f t="shared" si="18"/>
        <v>0</v>
      </c>
      <c r="P179">
        <f>VLOOKUP($G179,'Pull Path Codes'!$A$7:$G$10,6,FALSE)</f>
        <v>0</v>
      </c>
      <c r="Q179" s="6">
        <f>VLOOKUP($G179,'Pull Path Codes'!$A$7:$G$10,7,FALSE)</f>
        <v>0</v>
      </c>
      <c r="R179">
        <f t="shared" si="23"/>
        <v>0</v>
      </c>
      <c r="S179" s="5">
        <f t="shared" si="19"/>
        <v>0</v>
      </c>
      <c r="T179" s="87">
        <f t="shared" si="20"/>
        <v>0</v>
      </c>
    </row>
    <row r="180" spans="1:20" ht="12.75">
      <c r="A180" s="38">
        <f>'Volume Forecast'!B178</f>
        <v>0</v>
      </c>
      <c r="B180" s="1">
        <f>'Volume Forecast'!C178</f>
        <v>0</v>
      </c>
      <c r="C180" s="6" t="s">
        <v>124</v>
      </c>
      <c r="D180" s="27">
        <f>'Volume Forecast'!F178</f>
        <v>0</v>
      </c>
      <c r="E180" s="43" t="str">
        <f>'Volume Forecast'!D178</f>
        <v>Ea</v>
      </c>
      <c r="F180" s="72">
        <f>'Volume Forecast'!E178</f>
        <v>0</v>
      </c>
      <c r="G180" s="6" t="s">
        <v>42</v>
      </c>
      <c r="H180" s="6">
        <f>VLOOKUP($G180,'Pull Path Codes'!$A$7:$G$10,2,FALSE)</f>
        <v>5</v>
      </c>
      <c r="I180" s="66">
        <f>VLOOKUP($G180,'Pull Path Codes'!$A$7:$G$10,3,FALSE)</f>
        <v>0.15</v>
      </c>
      <c r="J180">
        <f t="shared" si="21"/>
        <v>0</v>
      </c>
      <c r="K180" s="5">
        <f t="shared" si="17"/>
        <v>0</v>
      </c>
      <c r="L180" s="6">
        <f>VLOOKUP($G180,'Pull Path Codes'!$A$7:$G$10,4,FALSE)</f>
        <v>10</v>
      </c>
      <c r="M180" s="65">
        <f>VLOOKUP($G180,'Pull Path Codes'!$A$7:$G$10,5,FALSE)</f>
        <v>0.25</v>
      </c>
      <c r="N180">
        <f t="shared" si="22"/>
        <v>0</v>
      </c>
      <c r="O180" s="5">
        <f t="shared" si="18"/>
        <v>0</v>
      </c>
      <c r="P180">
        <f>VLOOKUP($G180,'Pull Path Codes'!$A$7:$G$10,6,FALSE)</f>
        <v>0</v>
      </c>
      <c r="Q180" s="6">
        <f>VLOOKUP($G180,'Pull Path Codes'!$A$7:$G$10,7,FALSE)</f>
        <v>0</v>
      </c>
      <c r="R180">
        <f t="shared" si="23"/>
        <v>0</v>
      </c>
      <c r="S180" s="5">
        <f t="shared" si="19"/>
        <v>0</v>
      </c>
      <c r="T180" s="87">
        <f t="shared" si="20"/>
        <v>0</v>
      </c>
    </row>
    <row r="181" spans="1:20" ht="12.75">
      <c r="A181" s="38">
        <f>'Volume Forecast'!B179</f>
        <v>0</v>
      </c>
      <c r="B181" s="1">
        <f>'Volume Forecast'!C179</f>
        <v>0</v>
      </c>
      <c r="C181" s="6" t="s">
        <v>124</v>
      </c>
      <c r="D181" s="27">
        <f>'Volume Forecast'!F179</f>
        <v>0</v>
      </c>
      <c r="E181" s="43" t="str">
        <f>'Volume Forecast'!D179</f>
        <v>Ea</v>
      </c>
      <c r="F181" s="72">
        <f>'Volume Forecast'!E179</f>
        <v>0</v>
      </c>
      <c r="G181" s="6" t="s">
        <v>42</v>
      </c>
      <c r="H181" s="6">
        <f>VLOOKUP($G181,'Pull Path Codes'!$A$7:$G$10,2,FALSE)</f>
        <v>5</v>
      </c>
      <c r="I181" s="66">
        <f>VLOOKUP($G181,'Pull Path Codes'!$A$7:$G$10,3,FALSE)</f>
        <v>0.15</v>
      </c>
      <c r="J181">
        <f t="shared" si="21"/>
        <v>0</v>
      </c>
      <c r="K181" s="5">
        <f t="shared" si="17"/>
        <v>0</v>
      </c>
      <c r="L181" s="6">
        <f>VLOOKUP($G181,'Pull Path Codes'!$A$7:$G$10,4,FALSE)</f>
        <v>10</v>
      </c>
      <c r="M181" s="65">
        <f>VLOOKUP($G181,'Pull Path Codes'!$A$7:$G$10,5,FALSE)</f>
        <v>0.25</v>
      </c>
      <c r="N181">
        <f t="shared" si="22"/>
        <v>0</v>
      </c>
      <c r="O181" s="5">
        <f t="shared" si="18"/>
        <v>0</v>
      </c>
      <c r="P181">
        <f>VLOOKUP($G181,'Pull Path Codes'!$A$7:$G$10,6,FALSE)</f>
        <v>0</v>
      </c>
      <c r="Q181" s="6">
        <f>VLOOKUP($G181,'Pull Path Codes'!$A$7:$G$10,7,FALSE)</f>
        <v>0</v>
      </c>
      <c r="R181">
        <f t="shared" si="23"/>
        <v>0</v>
      </c>
      <c r="S181" s="5">
        <f t="shared" si="19"/>
        <v>0</v>
      </c>
      <c r="T181" s="87">
        <f t="shared" si="20"/>
        <v>0</v>
      </c>
    </row>
    <row r="182" spans="1:20" ht="12.75">
      <c r="A182" s="38">
        <f>'Volume Forecast'!B180</f>
        <v>0</v>
      </c>
      <c r="B182" s="1">
        <f>'Volume Forecast'!C180</f>
        <v>0</v>
      </c>
      <c r="C182" s="6" t="s">
        <v>124</v>
      </c>
      <c r="D182" s="27">
        <f>'Volume Forecast'!F180</f>
        <v>0</v>
      </c>
      <c r="E182" s="43" t="str">
        <f>'Volume Forecast'!D180</f>
        <v>Ea</v>
      </c>
      <c r="F182" s="72">
        <f>'Volume Forecast'!E180</f>
        <v>0</v>
      </c>
      <c r="G182" s="6" t="s">
        <v>42</v>
      </c>
      <c r="H182" s="6">
        <f>VLOOKUP($G182,'Pull Path Codes'!$A$7:$G$10,2,FALSE)</f>
        <v>5</v>
      </c>
      <c r="I182" s="66">
        <f>VLOOKUP($G182,'Pull Path Codes'!$A$7:$G$10,3,FALSE)</f>
        <v>0.15</v>
      </c>
      <c r="J182">
        <f t="shared" si="21"/>
        <v>0</v>
      </c>
      <c r="K182" s="5">
        <f t="shared" si="17"/>
        <v>0</v>
      </c>
      <c r="L182" s="6">
        <f>VLOOKUP($G182,'Pull Path Codes'!$A$7:$G$10,4,FALSE)</f>
        <v>10</v>
      </c>
      <c r="M182" s="65">
        <f>VLOOKUP($G182,'Pull Path Codes'!$A$7:$G$10,5,FALSE)</f>
        <v>0.25</v>
      </c>
      <c r="N182">
        <f t="shared" si="22"/>
        <v>0</v>
      </c>
      <c r="O182" s="5">
        <f t="shared" si="18"/>
        <v>0</v>
      </c>
      <c r="P182">
        <f>VLOOKUP($G182,'Pull Path Codes'!$A$7:$G$10,6,FALSE)</f>
        <v>0</v>
      </c>
      <c r="Q182" s="6">
        <f>VLOOKUP($G182,'Pull Path Codes'!$A$7:$G$10,7,FALSE)</f>
        <v>0</v>
      </c>
      <c r="R182">
        <f t="shared" si="23"/>
        <v>0</v>
      </c>
      <c r="S182" s="5">
        <f t="shared" si="19"/>
        <v>0</v>
      </c>
      <c r="T182" s="87">
        <f t="shared" si="20"/>
        <v>0</v>
      </c>
    </row>
    <row r="183" spans="1:20" ht="12.75">
      <c r="A183" s="38">
        <f>'Volume Forecast'!B181</f>
        <v>0</v>
      </c>
      <c r="B183" s="1">
        <f>'Volume Forecast'!C181</f>
        <v>0</v>
      </c>
      <c r="C183" s="6" t="s">
        <v>124</v>
      </c>
      <c r="D183" s="27">
        <f>'Volume Forecast'!F181</f>
        <v>0</v>
      </c>
      <c r="E183" s="43" t="str">
        <f>'Volume Forecast'!D181</f>
        <v>Ea</v>
      </c>
      <c r="F183" s="72">
        <f>'Volume Forecast'!E181</f>
        <v>0</v>
      </c>
      <c r="G183" s="6" t="s">
        <v>42</v>
      </c>
      <c r="H183" s="6">
        <f>VLOOKUP($G183,'Pull Path Codes'!$A$7:$G$10,2,FALSE)</f>
        <v>5</v>
      </c>
      <c r="I183" s="66">
        <f>VLOOKUP($G183,'Pull Path Codes'!$A$7:$G$10,3,FALSE)</f>
        <v>0.15</v>
      </c>
      <c r="J183">
        <f t="shared" si="21"/>
        <v>0</v>
      </c>
      <c r="K183" s="5">
        <f t="shared" si="17"/>
        <v>0</v>
      </c>
      <c r="L183" s="6">
        <f>VLOOKUP($G183,'Pull Path Codes'!$A$7:$G$10,4,FALSE)</f>
        <v>10</v>
      </c>
      <c r="M183" s="65">
        <f>VLOOKUP($G183,'Pull Path Codes'!$A$7:$G$10,5,FALSE)</f>
        <v>0.25</v>
      </c>
      <c r="N183">
        <f t="shared" si="22"/>
        <v>0</v>
      </c>
      <c r="O183" s="5">
        <f t="shared" si="18"/>
        <v>0</v>
      </c>
      <c r="P183">
        <f>VLOOKUP($G183,'Pull Path Codes'!$A$7:$G$10,6,FALSE)</f>
        <v>0</v>
      </c>
      <c r="Q183" s="6">
        <f>VLOOKUP($G183,'Pull Path Codes'!$A$7:$G$10,7,FALSE)</f>
        <v>0</v>
      </c>
      <c r="R183">
        <f t="shared" si="23"/>
        <v>0</v>
      </c>
      <c r="S183" s="5">
        <f t="shared" si="19"/>
        <v>0</v>
      </c>
      <c r="T183" s="87">
        <f t="shared" si="20"/>
        <v>0</v>
      </c>
    </row>
    <row r="184" spans="1:20" ht="12.75">
      <c r="A184" s="38">
        <f>'Volume Forecast'!B182</f>
        <v>0</v>
      </c>
      <c r="B184" s="1">
        <f>'Volume Forecast'!C182</f>
        <v>0</v>
      </c>
      <c r="C184" s="6" t="s">
        <v>124</v>
      </c>
      <c r="D184" s="27">
        <f>'Volume Forecast'!F182</f>
        <v>0</v>
      </c>
      <c r="E184" s="43" t="str">
        <f>'Volume Forecast'!D182</f>
        <v>Ea</v>
      </c>
      <c r="F184" s="72">
        <f>'Volume Forecast'!E182</f>
        <v>0</v>
      </c>
      <c r="G184" s="6" t="s">
        <v>42</v>
      </c>
      <c r="H184" s="6">
        <f>VLOOKUP($G184,'Pull Path Codes'!$A$7:$G$10,2,FALSE)</f>
        <v>5</v>
      </c>
      <c r="I184" s="66">
        <f>VLOOKUP($G184,'Pull Path Codes'!$A$7:$G$10,3,FALSE)</f>
        <v>0.15</v>
      </c>
      <c r="J184">
        <f t="shared" si="21"/>
        <v>0</v>
      </c>
      <c r="K184" s="5">
        <f t="shared" si="17"/>
        <v>0</v>
      </c>
      <c r="L184" s="6">
        <f>VLOOKUP($G184,'Pull Path Codes'!$A$7:$G$10,4,FALSE)</f>
        <v>10</v>
      </c>
      <c r="M184" s="65">
        <f>VLOOKUP($G184,'Pull Path Codes'!$A$7:$G$10,5,FALSE)</f>
        <v>0.25</v>
      </c>
      <c r="N184">
        <f t="shared" si="22"/>
        <v>0</v>
      </c>
      <c r="O184" s="5">
        <f t="shared" si="18"/>
        <v>0</v>
      </c>
      <c r="P184">
        <f>VLOOKUP($G184,'Pull Path Codes'!$A$7:$G$10,6,FALSE)</f>
        <v>0</v>
      </c>
      <c r="Q184" s="6">
        <f>VLOOKUP($G184,'Pull Path Codes'!$A$7:$G$10,7,FALSE)</f>
        <v>0</v>
      </c>
      <c r="R184">
        <f t="shared" si="23"/>
        <v>0</v>
      </c>
      <c r="S184" s="5">
        <f t="shared" si="19"/>
        <v>0</v>
      </c>
      <c r="T184" s="87">
        <f t="shared" si="20"/>
        <v>0</v>
      </c>
    </row>
    <row r="185" spans="1:20" ht="12.75">
      <c r="A185" s="38">
        <f>'Volume Forecast'!B183</f>
        <v>0</v>
      </c>
      <c r="B185" s="1">
        <f>'Volume Forecast'!C183</f>
        <v>0</v>
      </c>
      <c r="C185" s="6" t="s">
        <v>124</v>
      </c>
      <c r="D185" s="27">
        <f>'Volume Forecast'!F183</f>
        <v>0</v>
      </c>
      <c r="E185" s="43" t="str">
        <f>'Volume Forecast'!D183</f>
        <v>Ea</v>
      </c>
      <c r="F185" s="72">
        <f>'Volume Forecast'!E183</f>
        <v>0</v>
      </c>
      <c r="G185" s="6" t="s">
        <v>42</v>
      </c>
      <c r="H185" s="6">
        <f>VLOOKUP($G185,'Pull Path Codes'!$A$7:$G$10,2,FALSE)</f>
        <v>5</v>
      </c>
      <c r="I185" s="66">
        <f>VLOOKUP($G185,'Pull Path Codes'!$A$7:$G$10,3,FALSE)</f>
        <v>0.15</v>
      </c>
      <c r="J185">
        <f t="shared" si="21"/>
        <v>0</v>
      </c>
      <c r="K185" s="5">
        <f t="shared" si="17"/>
        <v>0</v>
      </c>
      <c r="L185" s="6">
        <f>VLOOKUP($G185,'Pull Path Codes'!$A$7:$G$10,4,FALSE)</f>
        <v>10</v>
      </c>
      <c r="M185" s="65">
        <f>VLOOKUP($G185,'Pull Path Codes'!$A$7:$G$10,5,FALSE)</f>
        <v>0.25</v>
      </c>
      <c r="N185">
        <f t="shared" si="22"/>
        <v>0</v>
      </c>
      <c r="O185" s="5">
        <f t="shared" si="18"/>
        <v>0</v>
      </c>
      <c r="P185">
        <f>VLOOKUP($G185,'Pull Path Codes'!$A$7:$G$10,6,FALSE)</f>
        <v>0</v>
      </c>
      <c r="Q185" s="6">
        <f>VLOOKUP($G185,'Pull Path Codes'!$A$7:$G$10,7,FALSE)</f>
        <v>0</v>
      </c>
      <c r="R185">
        <f t="shared" si="23"/>
        <v>0</v>
      </c>
      <c r="S185" s="5">
        <f t="shared" si="19"/>
        <v>0</v>
      </c>
      <c r="T185" s="87">
        <f t="shared" si="20"/>
        <v>0</v>
      </c>
    </row>
    <row r="186" spans="1:20" ht="12.75">
      <c r="A186" s="38">
        <f>'Volume Forecast'!B184</f>
        <v>0</v>
      </c>
      <c r="B186" s="1">
        <f>'Volume Forecast'!C184</f>
        <v>0</v>
      </c>
      <c r="C186" s="6" t="s">
        <v>124</v>
      </c>
      <c r="D186" s="27">
        <f>'Volume Forecast'!F184</f>
        <v>0</v>
      </c>
      <c r="E186" s="43" t="str">
        <f>'Volume Forecast'!D184</f>
        <v>Ea</v>
      </c>
      <c r="F186" s="72">
        <f>'Volume Forecast'!E184</f>
        <v>0</v>
      </c>
      <c r="G186" s="6" t="s">
        <v>42</v>
      </c>
      <c r="H186" s="6">
        <f>VLOOKUP($G186,'Pull Path Codes'!$A$7:$G$10,2,FALSE)</f>
        <v>5</v>
      </c>
      <c r="I186" s="66">
        <f>VLOOKUP($G186,'Pull Path Codes'!$A$7:$G$10,3,FALSE)</f>
        <v>0.15</v>
      </c>
      <c r="J186">
        <f t="shared" si="21"/>
        <v>0</v>
      </c>
      <c r="K186" s="5">
        <f t="shared" si="17"/>
        <v>0</v>
      </c>
      <c r="L186" s="6">
        <f>VLOOKUP($G186,'Pull Path Codes'!$A$7:$G$10,4,FALSE)</f>
        <v>10</v>
      </c>
      <c r="M186" s="65">
        <f>VLOOKUP($G186,'Pull Path Codes'!$A$7:$G$10,5,FALSE)</f>
        <v>0.25</v>
      </c>
      <c r="N186">
        <f t="shared" si="22"/>
        <v>0</v>
      </c>
      <c r="O186" s="5">
        <f t="shared" si="18"/>
        <v>0</v>
      </c>
      <c r="P186">
        <f>VLOOKUP($G186,'Pull Path Codes'!$A$7:$G$10,6,FALSE)</f>
        <v>0</v>
      </c>
      <c r="Q186" s="6">
        <f>VLOOKUP($G186,'Pull Path Codes'!$A$7:$G$10,7,FALSE)</f>
        <v>0</v>
      </c>
      <c r="R186">
        <f t="shared" si="23"/>
        <v>0</v>
      </c>
      <c r="S186" s="5">
        <f t="shared" si="19"/>
        <v>0</v>
      </c>
      <c r="T186" s="87">
        <f t="shared" si="20"/>
        <v>0</v>
      </c>
    </row>
    <row r="187" spans="1:20" ht="12.75">
      <c r="A187" s="38">
        <f>'Volume Forecast'!B185</f>
        <v>0</v>
      </c>
      <c r="B187" s="1">
        <f>'Volume Forecast'!C185</f>
        <v>0</v>
      </c>
      <c r="C187" s="6" t="s">
        <v>124</v>
      </c>
      <c r="D187" s="27">
        <f>'Volume Forecast'!F185</f>
        <v>0</v>
      </c>
      <c r="E187" s="43" t="str">
        <f>'Volume Forecast'!D185</f>
        <v>Ea</v>
      </c>
      <c r="F187" s="72">
        <f>'Volume Forecast'!E185</f>
        <v>0</v>
      </c>
      <c r="G187" s="6" t="s">
        <v>42</v>
      </c>
      <c r="H187" s="6">
        <f>VLOOKUP($G187,'Pull Path Codes'!$A$7:$G$10,2,FALSE)</f>
        <v>5</v>
      </c>
      <c r="I187" s="66">
        <f>VLOOKUP($G187,'Pull Path Codes'!$A$7:$G$10,3,FALSE)</f>
        <v>0.15</v>
      </c>
      <c r="J187">
        <f t="shared" si="21"/>
        <v>0</v>
      </c>
      <c r="K187" s="5">
        <f t="shared" si="17"/>
        <v>0</v>
      </c>
      <c r="L187" s="6">
        <f>VLOOKUP($G187,'Pull Path Codes'!$A$7:$G$10,4,FALSE)</f>
        <v>10</v>
      </c>
      <c r="M187" s="65">
        <f>VLOOKUP($G187,'Pull Path Codes'!$A$7:$G$10,5,FALSE)</f>
        <v>0.25</v>
      </c>
      <c r="N187">
        <f t="shared" si="22"/>
        <v>0</v>
      </c>
      <c r="O187" s="5">
        <f t="shared" si="18"/>
        <v>0</v>
      </c>
      <c r="P187">
        <f>VLOOKUP($G187,'Pull Path Codes'!$A$7:$G$10,6,FALSE)</f>
        <v>0</v>
      </c>
      <c r="Q187" s="6">
        <f>VLOOKUP($G187,'Pull Path Codes'!$A$7:$G$10,7,FALSE)</f>
        <v>0</v>
      </c>
      <c r="R187">
        <f t="shared" si="23"/>
        <v>0</v>
      </c>
      <c r="S187" s="5">
        <f t="shared" si="19"/>
        <v>0</v>
      </c>
      <c r="T187" s="87">
        <f t="shared" si="20"/>
        <v>0</v>
      </c>
    </row>
    <row r="188" spans="1:20" ht="12.75">
      <c r="A188" s="38">
        <f>'Volume Forecast'!B186</f>
        <v>0</v>
      </c>
      <c r="B188" s="1">
        <f>'Volume Forecast'!C186</f>
        <v>0</v>
      </c>
      <c r="C188" s="6" t="s">
        <v>124</v>
      </c>
      <c r="D188" s="27">
        <f>'Volume Forecast'!F186</f>
        <v>0</v>
      </c>
      <c r="E188" s="43" t="str">
        <f>'Volume Forecast'!D186</f>
        <v>Ea</v>
      </c>
      <c r="F188" s="72">
        <f>'Volume Forecast'!E186</f>
        <v>0</v>
      </c>
      <c r="G188" s="6" t="s">
        <v>42</v>
      </c>
      <c r="H188" s="6">
        <f>VLOOKUP($G188,'Pull Path Codes'!$A$7:$G$10,2,FALSE)</f>
        <v>5</v>
      </c>
      <c r="I188" s="66">
        <f>VLOOKUP($G188,'Pull Path Codes'!$A$7:$G$10,3,FALSE)</f>
        <v>0.15</v>
      </c>
      <c r="J188">
        <f t="shared" si="21"/>
        <v>0</v>
      </c>
      <c r="K188" s="5">
        <f t="shared" si="17"/>
        <v>0</v>
      </c>
      <c r="L188" s="6">
        <f>VLOOKUP($G188,'Pull Path Codes'!$A$7:$G$10,4,FALSE)</f>
        <v>10</v>
      </c>
      <c r="M188" s="65">
        <f>VLOOKUP($G188,'Pull Path Codes'!$A$7:$G$10,5,FALSE)</f>
        <v>0.25</v>
      </c>
      <c r="N188">
        <f t="shared" si="22"/>
        <v>0</v>
      </c>
      <c r="O188" s="5">
        <f t="shared" si="18"/>
        <v>0</v>
      </c>
      <c r="P188">
        <f>VLOOKUP($G188,'Pull Path Codes'!$A$7:$G$10,6,FALSE)</f>
        <v>0</v>
      </c>
      <c r="Q188" s="6">
        <f>VLOOKUP($G188,'Pull Path Codes'!$A$7:$G$10,7,FALSE)</f>
        <v>0</v>
      </c>
      <c r="R188">
        <f t="shared" si="23"/>
        <v>0</v>
      </c>
      <c r="S188" s="5">
        <f t="shared" si="19"/>
        <v>0</v>
      </c>
      <c r="T188" s="87">
        <f t="shared" si="20"/>
        <v>0</v>
      </c>
    </row>
    <row r="189" spans="1:20" ht="12.75">
      <c r="A189" s="38">
        <f>'Volume Forecast'!B187</f>
        <v>0</v>
      </c>
      <c r="B189" s="1">
        <f>'Volume Forecast'!C187</f>
        <v>0</v>
      </c>
      <c r="C189" s="6" t="s">
        <v>124</v>
      </c>
      <c r="D189" s="27">
        <f>'Volume Forecast'!F187</f>
        <v>0</v>
      </c>
      <c r="E189" s="43" t="str">
        <f>'Volume Forecast'!D187</f>
        <v>Ea</v>
      </c>
      <c r="F189" s="72">
        <f>'Volume Forecast'!E187</f>
        <v>0</v>
      </c>
      <c r="G189" s="6" t="s">
        <v>42</v>
      </c>
      <c r="H189" s="6">
        <f>VLOOKUP($G189,'Pull Path Codes'!$A$7:$G$10,2,FALSE)</f>
        <v>5</v>
      </c>
      <c r="I189" s="66">
        <f>VLOOKUP($G189,'Pull Path Codes'!$A$7:$G$10,3,FALSE)</f>
        <v>0.15</v>
      </c>
      <c r="J189">
        <f t="shared" si="21"/>
        <v>0</v>
      </c>
      <c r="K189" s="5">
        <f t="shared" si="17"/>
        <v>0</v>
      </c>
      <c r="L189" s="6">
        <f>VLOOKUP($G189,'Pull Path Codes'!$A$7:$G$10,4,FALSE)</f>
        <v>10</v>
      </c>
      <c r="M189" s="65">
        <f>VLOOKUP($G189,'Pull Path Codes'!$A$7:$G$10,5,FALSE)</f>
        <v>0.25</v>
      </c>
      <c r="N189">
        <f t="shared" si="22"/>
        <v>0</v>
      </c>
      <c r="O189" s="5">
        <f t="shared" si="18"/>
        <v>0</v>
      </c>
      <c r="P189">
        <f>VLOOKUP($G189,'Pull Path Codes'!$A$7:$G$10,6,FALSE)</f>
        <v>0</v>
      </c>
      <c r="Q189" s="6">
        <f>VLOOKUP($G189,'Pull Path Codes'!$A$7:$G$10,7,FALSE)</f>
        <v>0</v>
      </c>
      <c r="R189">
        <f t="shared" si="23"/>
        <v>0</v>
      </c>
      <c r="S189" s="5">
        <f t="shared" si="19"/>
        <v>0</v>
      </c>
      <c r="T189" s="87">
        <f t="shared" si="20"/>
        <v>0</v>
      </c>
    </row>
    <row r="190" spans="1:20" ht="12.75">
      <c r="A190" s="38">
        <f>'Volume Forecast'!B188</f>
        <v>0</v>
      </c>
      <c r="B190" s="1">
        <f>'Volume Forecast'!C188</f>
        <v>0</v>
      </c>
      <c r="C190" s="6" t="s">
        <v>124</v>
      </c>
      <c r="D190" s="27">
        <f>'Volume Forecast'!F188</f>
        <v>0</v>
      </c>
      <c r="E190" s="43" t="str">
        <f>'Volume Forecast'!D188</f>
        <v>Ea</v>
      </c>
      <c r="F190" s="72">
        <f>'Volume Forecast'!E188</f>
        <v>0</v>
      </c>
      <c r="G190" s="6" t="s">
        <v>42</v>
      </c>
      <c r="H190" s="6">
        <f>VLOOKUP($G190,'Pull Path Codes'!$A$7:$G$10,2,FALSE)</f>
        <v>5</v>
      </c>
      <c r="I190" s="66">
        <f>VLOOKUP($G190,'Pull Path Codes'!$A$7:$G$10,3,FALSE)</f>
        <v>0.15</v>
      </c>
      <c r="J190">
        <f t="shared" si="21"/>
        <v>0</v>
      </c>
      <c r="K190" s="5">
        <f t="shared" si="17"/>
        <v>0</v>
      </c>
      <c r="L190" s="6">
        <f>VLOOKUP($G190,'Pull Path Codes'!$A$7:$G$10,4,FALSE)</f>
        <v>10</v>
      </c>
      <c r="M190" s="65">
        <f>VLOOKUP($G190,'Pull Path Codes'!$A$7:$G$10,5,FALSE)</f>
        <v>0.25</v>
      </c>
      <c r="N190">
        <f t="shared" si="22"/>
        <v>0</v>
      </c>
      <c r="O190" s="5">
        <f t="shared" si="18"/>
        <v>0</v>
      </c>
      <c r="P190">
        <f>VLOOKUP($G190,'Pull Path Codes'!$A$7:$G$10,6,FALSE)</f>
        <v>0</v>
      </c>
      <c r="Q190" s="6">
        <f>VLOOKUP($G190,'Pull Path Codes'!$A$7:$G$10,7,FALSE)</f>
        <v>0</v>
      </c>
      <c r="R190">
        <f t="shared" si="23"/>
        <v>0</v>
      </c>
      <c r="S190" s="5">
        <f t="shared" si="19"/>
        <v>0</v>
      </c>
      <c r="T190" s="87">
        <f t="shared" si="20"/>
        <v>0</v>
      </c>
    </row>
    <row r="191" spans="1:20" ht="12.75">
      <c r="A191" s="38">
        <f>'Volume Forecast'!B189</f>
        <v>0</v>
      </c>
      <c r="B191" s="1">
        <f>'Volume Forecast'!C189</f>
        <v>0</v>
      </c>
      <c r="C191" s="6" t="s">
        <v>124</v>
      </c>
      <c r="D191" s="27">
        <f>'Volume Forecast'!F189</f>
        <v>0</v>
      </c>
      <c r="E191" s="43" t="str">
        <f>'Volume Forecast'!D189</f>
        <v>Ea</v>
      </c>
      <c r="F191" s="72">
        <f>'Volume Forecast'!E189</f>
        <v>0</v>
      </c>
      <c r="G191" s="6" t="s">
        <v>42</v>
      </c>
      <c r="H191" s="6">
        <f>VLOOKUP($G191,'Pull Path Codes'!$A$7:$G$10,2,FALSE)</f>
        <v>5</v>
      </c>
      <c r="I191" s="66">
        <f>VLOOKUP($G191,'Pull Path Codes'!$A$7:$G$10,3,FALSE)</f>
        <v>0.15</v>
      </c>
      <c r="J191">
        <f t="shared" si="21"/>
        <v>0</v>
      </c>
      <c r="K191" s="5">
        <f t="shared" si="17"/>
        <v>0</v>
      </c>
      <c r="L191" s="6">
        <f>VLOOKUP($G191,'Pull Path Codes'!$A$7:$G$10,4,FALSE)</f>
        <v>10</v>
      </c>
      <c r="M191" s="65">
        <f>VLOOKUP($G191,'Pull Path Codes'!$A$7:$G$10,5,FALSE)</f>
        <v>0.25</v>
      </c>
      <c r="N191">
        <f t="shared" si="22"/>
        <v>0</v>
      </c>
      <c r="O191" s="5">
        <f t="shared" si="18"/>
        <v>0</v>
      </c>
      <c r="P191">
        <f>VLOOKUP($G191,'Pull Path Codes'!$A$7:$G$10,6,FALSE)</f>
        <v>0</v>
      </c>
      <c r="Q191" s="6">
        <f>VLOOKUP($G191,'Pull Path Codes'!$A$7:$G$10,7,FALSE)</f>
        <v>0</v>
      </c>
      <c r="R191">
        <f t="shared" si="23"/>
        <v>0</v>
      </c>
      <c r="S191" s="5">
        <f t="shared" si="19"/>
        <v>0</v>
      </c>
      <c r="T191" s="87">
        <f t="shared" si="20"/>
        <v>0</v>
      </c>
    </row>
    <row r="192" spans="1:20" ht="12.75">
      <c r="A192" s="38">
        <f>'Volume Forecast'!B190</f>
        <v>0</v>
      </c>
      <c r="B192" s="1">
        <f>'Volume Forecast'!C190</f>
        <v>0</v>
      </c>
      <c r="C192" s="6" t="s">
        <v>124</v>
      </c>
      <c r="D192" s="27">
        <f>'Volume Forecast'!F190</f>
        <v>0</v>
      </c>
      <c r="E192" s="43" t="str">
        <f>'Volume Forecast'!D190</f>
        <v>Ea</v>
      </c>
      <c r="F192" s="72">
        <f>'Volume Forecast'!E190</f>
        <v>0</v>
      </c>
      <c r="G192" s="6" t="s">
        <v>42</v>
      </c>
      <c r="H192" s="6">
        <f>VLOOKUP($G192,'Pull Path Codes'!$A$7:$G$10,2,FALSE)</f>
        <v>5</v>
      </c>
      <c r="I192" s="66">
        <f>VLOOKUP($G192,'Pull Path Codes'!$A$7:$G$10,3,FALSE)</f>
        <v>0.15</v>
      </c>
      <c r="J192">
        <f t="shared" si="21"/>
        <v>0</v>
      </c>
      <c r="K192" s="5">
        <f t="shared" si="17"/>
        <v>0</v>
      </c>
      <c r="L192" s="6">
        <f>VLOOKUP($G192,'Pull Path Codes'!$A$7:$G$10,4,FALSE)</f>
        <v>10</v>
      </c>
      <c r="M192" s="65">
        <f>VLOOKUP($G192,'Pull Path Codes'!$A$7:$G$10,5,FALSE)</f>
        <v>0.25</v>
      </c>
      <c r="N192">
        <f t="shared" si="22"/>
        <v>0</v>
      </c>
      <c r="O192" s="5">
        <f t="shared" si="18"/>
        <v>0</v>
      </c>
      <c r="P192">
        <f>VLOOKUP($G192,'Pull Path Codes'!$A$7:$G$10,6,FALSE)</f>
        <v>0</v>
      </c>
      <c r="Q192" s="6">
        <f>VLOOKUP($G192,'Pull Path Codes'!$A$7:$G$10,7,FALSE)</f>
        <v>0</v>
      </c>
      <c r="R192">
        <f t="shared" si="23"/>
        <v>0</v>
      </c>
      <c r="S192" s="5">
        <f t="shared" si="19"/>
        <v>0</v>
      </c>
      <c r="T192" s="87">
        <f t="shared" si="20"/>
        <v>0</v>
      </c>
    </row>
    <row r="193" spans="1:20" ht="12.75">
      <c r="A193" s="38">
        <f>'Volume Forecast'!B191</f>
        <v>0</v>
      </c>
      <c r="B193" s="1">
        <f>'Volume Forecast'!C191</f>
        <v>0</v>
      </c>
      <c r="C193" s="6" t="s">
        <v>124</v>
      </c>
      <c r="D193" s="27">
        <f>'Volume Forecast'!F191</f>
        <v>0</v>
      </c>
      <c r="E193" s="43" t="str">
        <f>'Volume Forecast'!D191</f>
        <v>Ea</v>
      </c>
      <c r="F193" s="72">
        <f>'Volume Forecast'!E191</f>
        <v>0</v>
      </c>
      <c r="G193" s="6" t="s">
        <v>42</v>
      </c>
      <c r="H193" s="6">
        <f>VLOOKUP($G193,'Pull Path Codes'!$A$7:$G$10,2,FALSE)</f>
        <v>5</v>
      </c>
      <c r="I193" s="66">
        <f>VLOOKUP($G193,'Pull Path Codes'!$A$7:$G$10,3,FALSE)</f>
        <v>0.15</v>
      </c>
      <c r="J193">
        <f t="shared" si="21"/>
        <v>0</v>
      </c>
      <c r="K193" s="5">
        <f t="shared" si="17"/>
        <v>0</v>
      </c>
      <c r="L193" s="6">
        <f>VLOOKUP($G193,'Pull Path Codes'!$A$7:$G$10,4,FALSE)</f>
        <v>10</v>
      </c>
      <c r="M193" s="65">
        <f>VLOOKUP($G193,'Pull Path Codes'!$A$7:$G$10,5,FALSE)</f>
        <v>0.25</v>
      </c>
      <c r="N193">
        <f t="shared" si="22"/>
        <v>0</v>
      </c>
      <c r="O193" s="5">
        <f t="shared" si="18"/>
        <v>0</v>
      </c>
      <c r="P193">
        <f>VLOOKUP($G193,'Pull Path Codes'!$A$7:$G$10,6,FALSE)</f>
        <v>0</v>
      </c>
      <c r="Q193" s="6">
        <f>VLOOKUP($G193,'Pull Path Codes'!$A$7:$G$10,7,FALSE)</f>
        <v>0</v>
      </c>
      <c r="R193">
        <f t="shared" si="23"/>
        <v>0</v>
      </c>
      <c r="S193" s="5">
        <f t="shared" si="19"/>
        <v>0</v>
      </c>
      <c r="T193" s="87">
        <f t="shared" si="20"/>
        <v>0</v>
      </c>
    </row>
    <row r="194" spans="1:20" ht="12.75">
      <c r="A194" s="38">
        <f>'Volume Forecast'!B192</f>
        <v>0</v>
      </c>
      <c r="B194" s="1">
        <f>'Volume Forecast'!C192</f>
        <v>0</v>
      </c>
      <c r="C194" s="6" t="s">
        <v>124</v>
      </c>
      <c r="D194" s="27">
        <f>'Volume Forecast'!F192</f>
        <v>0</v>
      </c>
      <c r="E194" s="43" t="str">
        <f>'Volume Forecast'!D192</f>
        <v>Ea</v>
      </c>
      <c r="F194" s="72">
        <f>'Volume Forecast'!E192</f>
        <v>0</v>
      </c>
      <c r="G194" s="6" t="s">
        <v>42</v>
      </c>
      <c r="H194" s="6">
        <f>VLOOKUP($G194,'Pull Path Codes'!$A$7:$G$10,2,FALSE)</f>
        <v>5</v>
      </c>
      <c r="I194" s="66">
        <f>VLOOKUP($G194,'Pull Path Codes'!$A$7:$G$10,3,FALSE)</f>
        <v>0.15</v>
      </c>
      <c r="J194">
        <f t="shared" si="21"/>
        <v>0</v>
      </c>
      <c r="K194" s="5">
        <f t="shared" si="17"/>
        <v>0</v>
      </c>
      <c r="L194" s="6">
        <f>VLOOKUP($G194,'Pull Path Codes'!$A$7:$G$10,4,FALSE)</f>
        <v>10</v>
      </c>
      <c r="M194" s="65">
        <f>VLOOKUP($G194,'Pull Path Codes'!$A$7:$G$10,5,FALSE)</f>
        <v>0.25</v>
      </c>
      <c r="N194">
        <f t="shared" si="22"/>
        <v>0</v>
      </c>
      <c r="O194" s="5">
        <f t="shared" si="18"/>
        <v>0</v>
      </c>
      <c r="P194">
        <f>VLOOKUP($G194,'Pull Path Codes'!$A$7:$G$10,6,FALSE)</f>
        <v>0</v>
      </c>
      <c r="Q194" s="6">
        <f>VLOOKUP($G194,'Pull Path Codes'!$A$7:$G$10,7,FALSE)</f>
        <v>0</v>
      </c>
      <c r="R194">
        <f t="shared" si="23"/>
        <v>0</v>
      </c>
      <c r="S194" s="5">
        <f t="shared" si="19"/>
        <v>0</v>
      </c>
      <c r="T194" s="87">
        <f t="shared" si="20"/>
        <v>0</v>
      </c>
    </row>
    <row r="195" spans="1:20" ht="12.75">
      <c r="A195" s="38">
        <f>'Volume Forecast'!B193</f>
        <v>0</v>
      </c>
      <c r="B195" s="1">
        <f>'Volume Forecast'!C193</f>
        <v>0</v>
      </c>
      <c r="C195" s="6" t="s">
        <v>124</v>
      </c>
      <c r="D195" s="27">
        <f>'Volume Forecast'!F193</f>
        <v>0</v>
      </c>
      <c r="E195" s="43" t="str">
        <f>'Volume Forecast'!D193</f>
        <v>Ea</v>
      </c>
      <c r="F195" s="72">
        <f>'Volume Forecast'!E193</f>
        <v>0</v>
      </c>
      <c r="G195" s="6" t="s">
        <v>42</v>
      </c>
      <c r="H195" s="6">
        <f>VLOOKUP($G195,'Pull Path Codes'!$A$7:$G$10,2,FALSE)</f>
        <v>5</v>
      </c>
      <c r="I195" s="66">
        <f>VLOOKUP($G195,'Pull Path Codes'!$A$7:$G$10,3,FALSE)</f>
        <v>0.15</v>
      </c>
      <c r="J195">
        <f t="shared" si="21"/>
        <v>0</v>
      </c>
      <c r="K195" s="5">
        <f t="shared" si="17"/>
        <v>0</v>
      </c>
      <c r="L195" s="6">
        <f>VLOOKUP($G195,'Pull Path Codes'!$A$7:$G$10,4,FALSE)</f>
        <v>10</v>
      </c>
      <c r="M195" s="65">
        <f>VLOOKUP($G195,'Pull Path Codes'!$A$7:$G$10,5,FALSE)</f>
        <v>0.25</v>
      </c>
      <c r="N195">
        <f t="shared" si="22"/>
        <v>0</v>
      </c>
      <c r="O195" s="5">
        <f t="shared" si="18"/>
        <v>0</v>
      </c>
      <c r="P195">
        <f>VLOOKUP($G195,'Pull Path Codes'!$A$7:$G$10,6,FALSE)</f>
        <v>0</v>
      </c>
      <c r="Q195" s="6">
        <f>VLOOKUP($G195,'Pull Path Codes'!$A$7:$G$10,7,FALSE)</f>
        <v>0</v>
      </c>
      <c r="R195">
        <f t="shared" si="23"/>
        <v>0</v>
      </c>
      <c r="S195" s="5">
        <f t="shared" si="19"/>
        <v>0</v>
      </c>
      <c r="T195" s="87">
        <f t="shared" si="20"/>
        <v>0</v>
      </c>
    </row>
    <row r="196" spans="1:20" ht="12.75">
      <c r="A196" s="38">
        <f>'Volume Forecast'!B194</f>
        <v>0</v>
      </c>
      <c r="B196" s="1">
        <f>'Volume Forecast'!C194</f>
        <v>0</v>
      </c>
      <c r="C196" s="6" t="s">
        <v>124</v>
      </c>
      <c r="D196" s="27">
        <f>'Volume Forecast'!F194</f>
        <v>0</v>
      </c>
      <c r="E196" s="43" t="str">
        <f>'Volume Forecast'!D194</f>
        <v>Ea</v>
      </c>
      <c r="F196" s="72">
        <f>'Volume Forecast'!E194</f>
        <v>0</v>
      </c>
      <c r="G196" s="6" t="s">
        <v>42</v>
      </c>
      <c r="H196" s="6">
        <f>VLOOKUP($G196,'Pull Path Codes'!$A$7:$G$10,2,FALSE)</f>
        <v>5</v>
      </c>
      <c r="I196" s="66">
        <f>VLOOKUP($G196,'Pull Path Codes'!$A$7:$G$10,3,FALSE)</f>
        <v>0.15</v>
      </c>
      <c r="J196">
        <f t="shared" si="21"/>
        <v>0</v>
      </c>
      <c r="K196" s="5">
        <f t="shared" si="17"/>
        <v>0</v>
      </c>
      <c r="L196" s="6">
        <f>VLOOKUP($G196,'Pull Path Codes'!$A$7:$G$10,4,FALSE)</f>
        <v>10</v>
      </c>
      <c r="M196" s="65">
        <f>VLOOKUP($G196,'Pull Path Codes'!$A$7:$G$10,5,FALSE)</f>
        <v>0.25</v>
      </c>
      <c r="N196">
        <f t="shared" si="22"/>
        <v>0</v>
      </c>
      <c r="O196" s="5">
        <f t="shared" si="18"/>
        <v>0</v>
      </c>
      <c r="P196">
        <f>VLOOKUP($G196,'Pull Path Codes'!$A$7:$G$10,6,FALSE)</f>
        <v>0</v>
      </c>
      <c r="Q196" s="6">
        <f>VLOOKUP($G196,'Pull Path Codes'!$A$7:$G$10,7,FALSE)</f>
        <v>0</v>
      </c>
      <c r="R196">
        <f t="shared" si="23"/>
        <v>0</v>
      </c>
      <c r="S196" s="5">
        <f t="shared" si="19"/>
        <v>0</v>
      </c>
      <c r="T196" s="87">
        <f t="shared" si="20"/>
        <v>0</v>
      </c>
    </row>
    <row r="197" spans="1:20" ht="12.75">
      <c r="A197" s="38">
        <f>'Volume Forecast'!B195</f>
        <v>0</v>
      </c>
      <c r="B197" s="1">
        <f>'Volume Forecast'!C195</f>
        <v>0</v>
      </c>
      <c r="C197" s="6" t="s">
        <v>124</v>
      </c>
      <c r="D197" s="27">
        <f>'Volume Forecast'!F195</f>
        <v>0</v>
      </c>
      <c r="E197" s="43" t="str">
        <f>'Volume Forecast'!D195</f>
        <v>Ea</v>
      </c>
      <c r="F197" s="72">
        <f>'Volume Forecast'!E195</f>
        <v>0</v>
      </c>
      <c r="G197" s="6" t="s">
        <v>42</v>
      </c>
      <c r="H197" s="6">
        <f>VLOOKUP($G197,'Pull Path Codes'!$A$7:$G$10,2,FALSE)</f>
        <v>5</v>
      </c>
      <c r="I197" s="66">
        <f>VLOOKUP($G197,'Pull Path Codes'!$A$7:$G$10,3,FALSE)</f>
        <v>0.15</v>
      </c>
      <c r="J197">
        <f t="shared" si="21"/>
        <v>0</v>
      </c>
      <c r="K197" s="5">
        <f t="shared" si="17"/>
        <v>0</v>
      </c>
      <c r="L197" s="6">
        <f>VLOOKUP($G197,'Pull Path Codes'!$A$7:$G$10,4,FALSE)</f>
        <v>10</v>
      </c>
      <c r="M197" s="65">
        <f>VLOOKUP($G197,'Pull Path Codes'!$A$7:$G$10,5,FALSE)</f>
        <v>0.25</v>
      </c>
      <c r="N197">
        <f t="shared" si="22"/>
        <v>0</v>
      </c>
      <c r="O197" s="5">
        <f t="shared" si="18"/>
        <v>0</v>
      </c>
      <c r="P197">
        <f>VLOOKUP($G197,'Pull Path Codes'!$A$7:$G$10,6,FALSE)</f>
        <v>0</v>
      </c>
      <c r="Q197" s="6">
        <f>VLOOKUP($G197,'Pull Path Codes'!$A$7:$G$10,7,FALSE)</f>
        <v>0</v>
      </c>
      <c r="R197">
        <f t="shared" si="23"/>
        <v>0</v>
      </c>
      <c r="S197" s="5">
        <f t="shared" si="19"/>
        <v>0</v>
      </c>
      <c r="T197" s="87">
        <f t="shared" si="20"/>
        <v>0</v>
      </c>
    </row>
    <row r="198" spans="1:20" ht="12.75">
      <c r="A198" s="38">
        <f>'Volume Forecast'!B196</f>
        <v>0</v>
      </c>
      <c r="B198" s="1">
        <f>'Volume Forecast'!C196</f>
        <v>0</v>
      </c>
      <c r="C198" s="6" t="s">
        <v>124</v>
      </c>
      <c r="D198" s="27">
        <f>'Volume Forecast'!F196</f>
        <v>0</v>
      </c>
      <c r="E198" s="43" t="str">
        <f>'Volume Forecast'!D196</f>
        <v>Ea</v>
      </c>
      <c r="F198" s="72">
        <f>'Volume Forecast'!E196</f>
        <v>0</v>
      </c>
      <c r="G198" s="6" t="s">
        <v>42</v>
      </c>
      <c r="H198" s="6">
        <f>VLOOKUP($G198,'Pull Path Codes'!$A$7:$G$10,2,FALSE)</f>
        <v>5</v>
      </c>
      <c r="I198" s="66">
        <f>VLOOKUP($G198,'Pull Path Codes'!$A$7:$G$10,3,FALSE)</f>
        <v>0.15</v>
      </c>
      <c r="J198">
        <f t="shared" si="21"/>
        <v>0</v>
      </c>
      <c r="K198" s="5">
        <f t="shared" si="17"/>
        <v>0</v>
      </c>
      <c r="L198" s="6">
        <f>VLOOKUP($G198,'Pull Path Codes'!$A$7:$G$10,4,FALSE)</f>
        <v>10</v>
      </c>
      <c r="M198" s="65">
        <f>VLOOKUP($G198,'Pull Path Codes'!$A$7:$G$10,5,FALSE)</f>
        <v>0.25</v>
      </c>
      <c r="N198">
        <f t="shared" si="22"/>
        <v>0</v>
      </c>
      <c r="O198" s="5">
        <f t="shared" si="18"/>
        <v>0</v>
      </c>
      <c r="P198">
        <f>VLOOKUP($G198,'Pull Path Codes'!$A$7:$G$10,6,FALSE)</f>
        <v>0</v>
      </c>
      <c r="Q198" s="6">
        <f>VLOOKUP($G198,'Pull Path Codes'!$A$7:$G$10,7,FALSE)</f>
        <v>0</v>
      </c>
      <c r="R198">
        <f t="shared" si="23"/>
        <v>0</v>
      </c>
      <c r="S198" s="5">
        <f t="shared" si="19"/>
        <v>0</v>
      </c>
      <c r="T198" s="87">
        <f t="shared" si="20"/>
        <v>0</v>
      </c>
    </row>
    <row r="199" spans="1:20" ht="12.75">
      <c r="A199" s="38">
        <f>'Volume Forecast'!B197</f>
        <v>0</v>
      </c>
      <c r="B199" s="1">
        <f>'Volume Forecast'!C197</f>
        <v>0</v>
      </c>
      <c r="C199" s="6" t="s">
        <v>124</v>
      </c>
      <c r="D199" s="27">
        <f>'Volume Forecast'!F197</f>
        <v>0</v>
      </c>
      <c r="E199" s="43" t="str">
        <f>'Volume Forecast'!D197</f>
        <v>Ea</v>
      </c>
      <c r="F199" s="72">
        <f>'Volume Forecast'!E197</f>
        <v>0</v>
      </c>
      <c r="G199" s="6" t="s">
        <v>42</v>
      </c>
      <c r="H199" s="6">
        <f>VLOOKUP($G199,'Pull Path Codes'!$A$7:$G$10,2,FALSE)</f>
        <v>5</v>
      </c>
      <c r="I199" s="66">
        <f>VLOOKUP($G199,'Pull Path Codes'!$A$7:$G$10,3,FALSE)</f>
        <v>0.15</v>
      </c>
      <c r="J199">
        <f t="shared" si="21"/>
        <v>0</v>
      </c>
      <c r="K199" s="5">
        <f t="shared" si="17"/>
        <v>0</v>
      </c>
      <c r="L199" s="6">
        <f>VLOOKUP($G199,'Pull Path Codes'!$A$7:$G$10,4,FALSE)</f>
        <v>10</v>
      </c>
      <c r="M199" s="65">
        <f>VLOOKUP($G199,'Pull Path Codes'!$A$7:$G$10,5,FALSE)</f>
        <v>0.25</v>
      </c>
      <c r="N199">
        <f t="shared" si="22"/>
        <v>0</v>
      </c>
      <c r="O199" s="5">
        <f t="shared" si="18"/>
        <v>0</v>
      </c>
      <c r="P199">
        <f>VLOOKUP($G199,'Pull Path Codes'!$A$7:$G$10,6,FALSE)</f>
        <v>0</v>
      </c>
      <c r="Q199" s="6">
        <f>VLOOKUP($G199,'Pull Path Codes'!$A$7:$G$10,7,FALSE)</f>
        <v>0</v>
      </c>
      <c r="R199">
        <f t="shared" si="23"/>
        <v>0</v>
      </c>
      <c r="S199" s="5">
        <f t="shared" si="19"/>
        <v>0</v>
      </c>
      <c r="T199" s="87">
        <f t="shared" si="20"/>
        <v>0</v>
      </c>
    </row>
    <row r="200" spans="1:20" ht="12.75">
      <c r="A200" s="38">
        <f>'Volume Forecast'!B198</f>
        <v>0</v>
      </c>
      <c r="B200" s="1">
        <f>'Volume Forecast'!C198</f>
        <v>0</v>
      </c>
      <c r="C200" s="6" t="s">
        <v>124</v>
      </c>
      <c r="D200" s="27">
        <f>'Volume Forecast'!F198</f>
        <v>0</v>
      </c>
      <c r="E200" s="43" t="str">
        <f>'Volume Forecast'!D198</f>
        <v>Ea</v>
      </c>
      <c r="F200" s="72">
        <f>'Volume Forecast'!E198</f>
        <v>0</v>
      </c>
      <c r="G200" s="6" t="s">
        <v>42</v>
      </c>
      <c r="H200" s="6">
        <f>VLOOKUP($G200,'Pull Path Codes'!$A$7:$G$10,2,FALSE)</f>
        <v>5</v>
      </c>
      <c r="I200" s="66">
        <f>VLOOKUP($G200,'Pull Path Codes'!$A$7:$G$10,3,FALSE)</f>
        <v>0.15</v>
      </c>
      <c r="J200">
        <f t="shared" si="21"/>
        <v>0</v>
      </c>
      <c r="K200" s="5">
        <f t="shared" si="17"/>
        <v>0</v>
      </c>
      <c r="L200" s="6">
        <f>VLOOKUP($G200,'Pull Path Codes'!$A$7:$G$10,4,FALSE)</f>
        <v>10</v>
      </c>
      <c r="M200" s="65">
        <f>VLOOKUP($G200,'Pull Path Codes'!$A$7:$G$10,5,FALSE)</f>
        <v>0.25</v>
      </c>
      <c r="N200">
        <f t="shared" si="22"/>
        <v>0</v>
      </c>
      <c r="O200" s="5">
        <f t="shared" si="18"/>
        <v>0</v>
      </c>
      <c r="P200">
        <f>VLOOKUP($G200,'Pull Path Codes'!$A$7:$G$10,6,FALSE)</f>
        <v>0</v>
      </c>
      <c r="Q200" s="6">
        <f>VLOOKUP($G200,'Pull Path Codes'!$A$7:$G$10,7,FALSE)</f>
        <v>0</v>
      </c>
      <c r="R200">
        <f t="shared" si="23"/>
        <v>0</v>
      </c>
      <c r="S200" s="5">
        <f t="shared" si="19"/>
        <v>0</v>
      </c>
      <c r="T200" s="87">
        <f t="shared" si="20"/>
        <v>0</v>
      </c>
    </row>
    <row r="201" spans="1:20" ht="12.75">
      <c r="A201" s="38">
        <f>'Volume Forecast'!B199</f>
        <v>0</v>
      </c>
      <c r="B201" s="1">
        <f>'Volume Forecast'!C199</f>
        <v>0</v>
      </c>
      <c r="C201" s="6" t="s">
        <v>124</v>
      </c>
      <c r="D201" s="27">
        <f>'Volume Forecast'!F199</f>
        <v>0</v>
      </c>
      <c r="E201" s="43" t="str">
        <f>'Volume Forecast'!D199</f>
        <v>Ea</v>
      </c>
      <c r="F201" s="72">
        <f>'Volume Forecast'!E199</f>
        <v>0</v>
      </c>
      <c r="G201" s="6" t="s">
        <v>42</v>
      </c>
      <c r="H201" s="6">
        <f>VLOOKUP($G201,'Pull Path Codes'!$A$7:$G$10,2,FALSE)</f>
        <v>5</v>
      </c>
      <c r="I201" s="66">
        <f>VLOOKUP($G201,'Pull Path Codes'!$A$7:$G$10,3,FALSE)</f>
        <v>0.15</v>
      </c>
      <c r="J201">
        <f t="shared" si="21"/>
        <v>0</v>
      </c>
      <c r="K201" s="5">
        <f t="shared" si="17"/>
        <v>0</v>
      </c>
      <c r="L201" s="6">
        <f>VLOOKUP($G201,'Pull Path Codes'!$A$7:$G$10,4,FALSE)</f>
        <v>10</v>
      </c>
      <c r="M201" s="65">
        <f>VLOOKUP($G201,'Pull Path Codes'!$A$7:$G$10,5,FALSE)</f>
        <v>0.25</v>
      </c>
      <c r="N201">
        <f t="shared" si="22"/>
        <v>0</v>
      </c>
      <c r="O201" s="5">
        <f t="shared" si="18"/>
        <v>0</v>
      </c>
      <c r="P201">
        <f>VLOOKUP($G201,'Pull Path Codes'!$A$7:$G$10,6,FALSE)</f>
        <v>0</v>
      </c>
      <c r="Q201" s="6">
        <f>VLOOKUP($G201,'Pull Path Codes'!$A$7:$G$10,7,FALSE)</f>
        <v>0</v>
      </c>
      <c r="R201">
        <f t="shared" si="23"/>
        <v>0</v>
      </c>
      <c r="S201" s="5">
        <f t="shared" si="19"/>
        <v>0</v>
      </c>
      <c r="T201" s="87">
        <f t="shared" si="20"/>
        <v>0</v>
      </c>
    </row>
    <row r="202" spans="1:20" ht="12.75">
      <c r="A202" s="38">
        <f>'Volume Forecast'!B200</f>
        <v>0</v>
      </c>
      <c r="B202" s="1">
        <f>'Volume Forecast'!C200</f>
        <v>0</v>
      </c>
      <c r="C202" s="6" t="s">
        <v>124</v>
      </c>
      <c r="D202" s="27">
        <f>'Volume Forecast'!F200</f>
        <v>0</v>
      </c>
      <c r="E202" s="43" t="str">
        <f>'Volume Forecast'!D200</f>
        <v>Ea</v>
      </c>
      <c r="F202" s="72">
        <f>'Volume Forecast'!E200</f>
        <v>0</v>
      </c>
      <c r="G202" s="6" t="s">
        <v>42</v>
      </c>
      <c r="H202" s="6">
        <f>VLOOKUP($G202,'Pull Path Codes'!$A$7:$G$10,2,FALSE)</f>
        <v>5</v>
      </c>
      <c r="I202" s="66">
        <f>VLOOKUP($G202,'Pull Path Codes'!$A$7:$G$10,3,FALSE)</f>
        <v>0.15</v>
      </c>
      <c r="J202">
        <f t="shared" si="21"/>
        <v>0</v>
      </c>
      <c r="K202" s="5">
        <f aca="true" t="shared" si="24" ref="K202:K265">H202*$D202*(1+I202)</f>
        <v>0</v>
      </c>
      <c r="L202" s="6">
        <f>VLOOKUP($G202,'Pull Path Codes'!$A$7:$G$10,4,FALSE)</f>
        <v>10</v>
      </c>
      <c r="M202" s="65">
        <f>VLOOKUP($G202,'Pull Path Codes'!$A$7:$G$10,5,FALSE)</f>
        <v>0.25</v>
      </c>
      <c r="N202">
        <f t="shared" si="22"/>
        <v>0</v>
      </c>
      <c r="O202" s="5">
        <f aca="true" t="shared" si="25" ref="O202:O265">L202*$D202*(1+M202)</f>
        <v>0</v>
      </c>
      <c r="P202">
        <f>VLOOKUP($G202,'Pull Path Codes'!$A$7:$G$10,6,FALSE)</f>
        <v>0</v>
      </c>
      <c r="Q202" s="6">
        <f>VLOOKUP($G202,'Pull Path Codes'!$A$7:$G$10,7,FALSE)</f>
        <v>0</v>
      </c>
      <c r="R202">
        <f t="shared" si="23"/>
        <v>0</v>
      </c>
      <c r="S202" s="5">
        <f aca="true" t="shared" si="26" ref="S202:S265">IF(P202=0,0,P202*$D202*(1+Q202))</f>
        <v>0</v>
      </c>
      <c r="T202" s="87">
        <f aca="true" t="shared" si="27" ref="T202:T265">(J202+N202+R202)*F202</f>
        <v>0</v>
      </c>
    </row>
    <row r="203" spans="1:20" ht="12.75">
      <c r="A203" s="38">
        <f>'Volume Forecast'!B201</f>
        <v>0</v>
      </c>
      <c r="B203" s="1">
        <f>'Volume Forecast'!C201</f>
        <v>0</v>
      </c>
      <c r="C203" s="6" t="s">
        <v>124</v>
      </c>
      <c r="D203" s="27">
        <f>'Volume Forecast'!F201</f>
        <v>0</v>
      </c>
      <c r="E203" s="43" t="str">
        <f>'Volume Forecast'!D201</f>
        <v>Ea</v>
      </c>
      <c r="F203" s="72">
        <f>'Volume Forecast'!E201</f>
        <v>0</v>
      </c>
      <c r="G203" s="6" t="s">
        <v>42</v>
      </c>
      <c r="H203" s="6">
        <f>VLOOKUP($G203,'Pull Path Codes'!$A$7:$G$10,2,FALSE)</f>
        <v>5</v>
      </c>
      <c r="I203" s="66">
        <f>VLOOKUP($G203,'Pull Path Codes'!$A$7:$G$10,3,FALSE)</f>
        <v>0.15</v>
      </c>
      <c r="J203">
        <f t="shared" si="21"/>
        <v>0</v>
      </c>
      <c r="K203" s="5">
        <f t="shared" si="24"/>
        <v>0</v>
      </c>
      <c r="L203" s="6">
        <f>VLOOKUP($G203,'Pull Path Codes'!$A$7:$G$10,4,FALSE)</f>
        <v>10</v>
      </c>
      <c r="M203" s="65">
        <f>VLOOKUP($G203,'Pull Path Codes'!$A$7:$G$10,5,FALSE)</f>
        <v>0.25</v>
      </c>
      <c r="N203">
        <f t="shared" si="22"/>
        <v>0</v>
      </c>
      <c r="O203" s="5">
        <f t="shared" si="25"/>
        <v>0</v>
      </c>
      <c r="P203">
        <f>VLOOKUP($G203,'Pull Path Codes'!$A$7:$G$10,6,FALSE)</f>
        <v>0</v>
      </c>
      <c r="Q203" s="6">
        <f>VLOOKUP($G203,'Pull Path Codes'!$A$7:$G$10,7,FALSE)</f>
        <v>0</v>
      </c>
      <c r="R203">
        <f t="shared" si="23"/>
        <v>0</v>
      </c>
      <c r="S203" s="5">
        <f t="shared" si="26"/>
        <v>0</v>
      </c>
      <c r="T203" s="87">
        <f t="shared" si="27"/>
        <v>0</v>
      </c>
    </row>
    <row r="204" spans="1:20" ht="12.75">
      <c r="A204" s="38">
        <f>'Volume Forecast'!B202</f>
        <v>0</v>
      </c>
      <c r="B204" s="1">
        <f>'Volume Forecast'!C202</f>
        <v>0</v>
      </c>
      <c r="C204" s="6" t="s">
        <v>124</v>
      </c>
      <c r="D204" s="27">
        <f>'Volume Forecast'!F202</f>
        <v>0</v>
      </c>
      <c r="E204" s="43" t="str">
        <f>'Volume Forecast'!D202</f>
        <v>Ea</v>
      </c>
      <c r="F204" s="72">
        <f>'Volume Forecast'!E202</f>
        <v>0</v>
      </c>
      <c r="G204" s="6" t="s">
        <v>42</v>
      </c>
      <c r="H204" s="6">
        <f>VLOOKUP($G204,'Pull Path Codes'!$A$7:$G$10,2,FALSE)</f>
        <v>5</v>
      </c>
      <c r="I204" s="66">
        <f>VLOOKUP($G204,'Pull Path Codes'!$A$7:$G$10,3,FALSE)</f>
        <v>0.15</v>
      </c>
      <c r="J204">
        <f t="shared" si="21"/>
        <v>0</v>
      </c>
      <c r="K204" s="5">
        <f t="shared" si="24"/>
        <v>0</v>
      </c>
      <c r="L204" s="6">
        <f>VLOOKUP($G204,'Pull Path Codes'!$A$7:$G$10,4,FALSE)</f>
        <v>10</v>
      </c>
      <c r="M204" s="65">
        <f>VLOOKUP($G204,'Pull Path Codes'!$A$7:$G$10,5,FALSE)</f>
        <v>0.25</v>
      </c>
      <c r="N204">
        <f t="shared" si="22"/>
        <v>0</v>
      </c>
      <c r="O204" s="5">
        <f t="shared" si="25"/>
        <v>0</v>
      </c>
      <c r="P204">
        <f>VLOOKUP($G204,'Pull Path Codes'!$A$7:$G$10,6,FALSE)</f>
        <v>0</v>
      </c>
      <c r="Q204" s="6">
        <f>VLOOKUP($G204,'Pull Path Codes'!$A$7:$G$10,7,FALSE)</f>
        <v>0</v>
      </c>
      <c r="R204">
        <f t="shared" si="23"/>
        <v>0</v>
      </c>
      <c r="S204" s="5">
        <f t="shared" si="26"/>
        <v>0</v>
      </c>
      <c r="T204" s="87">
        <f t="shared" si="27"/>
        <v>0</v>
      </c>
    </row>
    <row r="205" spans="1:20" ht="12.75">
      <c r="A205" s="38">
        <f>'Volume Forecast'!B203</f>
        <v>0</v>
      </c>
      <c r="B205" s="1">
        <f>'Volume Forecast'!C203</f>
        <v>0</v>
      </c>
      <c r="C205" s="6" t="s">
        <v>124</v>
      </c>
      <c r="D205" s="27">
        <f>'Volume Forecast'!F203</f>
        <v>0</v>
      </c>
      <c r="E205" s="43" t="str">
        <f>'Volume Forecast'!D203</f>
        <v>Ea</v>
      </c>
      <c r="F205" s="72">
        <f>'Volume Forecast'!E203</f>
        <v>0</v>
      </c>
      <c r="G205" s="6" t="s">
        <v>42</v>
      </c>
      <c r="H205" s="6">
        <f>VLOOKUP($G205,'Pull Path Codes'!$A$7:$G$10,2,FALSE)</f>
        <v>5</v>
      </c>
      <c r="I205" s="66">
        <f>VLOOKUP($G205,'Pull Path Codes'!$A$7:$G$10,3,FALSE)</f>
        <v>0.15</v>
      </c>
      <c r="J205">
        <f t="shared" si="21"/>
        <v>0</v>
      </c>
      <c r="K205" s="5">
        <f t="shared" si="24"/>
        <v>0</v>
      </c>
      <c r="L205" s="6">
        <f>VLOOKUP($G205,'Pull Path Codes'!$A$7:$G$10,4,FALSE)</f>
        <v>10</v>
      </c>
      <c r="M205" s="65">
        <f>VLOOKUP($G205,'Pull Path Codes'!$A$7:$G$10,5,FALSE)</f>
        <v>0.25</v>
      </c>
      <c r="N205">
        <f t="shared" si="22"/>
        <v>0</v>
      </c>
      <c r="O205" s="5">
        <f t="shared" si="25"/>
        <v>0</v>
      </c>
      <c r="P205">
        <f>VLOOKUP($G205,'Pull Path Codes'!$A$7:$G$10,6,FALSE)</f>
        <v>0</v>
      </c>
      <c r="Q205" s="6">
        <f>VLOOKUP($G205,'Pull Path Codes'!$A$7:$G$10,7,FALSE)</f>
        <v>0</v>
      </c>
      <c r="R205">
        <f t="shared" si="23"/>
        <v>0</v>
      </c>
      <c r="S205" s="5">
        <f t="shared" si="26"/>
        <v>0</v>
      </c>
      <c r="T205" s="87">
        <f t="shared" si="27"/>
        <v>0</v>
      </c>
    </row>
    <row r="206" spans="1:20" ht="12.75">
      <c r="A206" s="38">
        <f>'Volume Forecast'!B204</f>
        <v>0</v>
      </c>
      <c r="B206" s="1">
        <f>'Volume Forecast'!C204</f>
        <v>0</v>
      </c>
      <c r="C206" s="6" t="s">
        <v>124</v>
      </c>
      <c r="D206" s="27">
        <f>'Volume Forecast'!F204</f>
        <v>0</v>
      </c>
      <c r="E206" s="43" t="str">
        <f>'Volume Forecast'!D204</f>
        <v>Ea</v>
      </c>
      <c r="F206" s="72">
        <f>'Volume Forecast'!E204</f>
        <v>0</v>
      </c>
      <c r="G206" s="6" t="s">
        <v>42</v>
      </c>
      <c r="H206" s="6">
        <f>VLOOKUP($G206,'Pull Path Codes'!$A$7:$G$10,2,FALSE)</f>
        <v>5</v>
      </c>
      <c r="I206" s="66">
        <f>VLOOKUP($G206,'Pull Path Codes'!$A$7:$G$10,3,FALSE)</f>
        <v>0.15</v>
      </c>
      <c r="J206">
        <f t="shared" si="21"/>
        <v>0</v>
      </c>
      <c r="K206" s="5">
        <f t="shared" si="24"/>
        <v>0</v>
      </c>
      <c r="L206" s="6">
        <f>VLOOKUP($G206,'Pull Path Codes'!$A$7:$G$10,4,FALSE)</f>
        <v>10</v>
      </c>
      <c r="M206" s="65">
        <f>VLOOKUP($G206,'Pull Path Codes'!$A$7:$G$10,5,FALSE)</f>
        <v>0.25</v>
      </c>
      <c r="N206">
        <f t="shared" si="22"/>
        <v>0</v>
      </c>
      <c r="O206" s="5">
        <f t="shared" si="25"/>
        <v>0</v>
      </c>
      <c r="P206">
        <f>VLOOKUP($G206,'Pull Path Codes'!$A$7:$G$10,6,FALSE)</f>
        <v>0</v>
      </c>
      <c r="Q206" s="6">
        <f>VLOOKUP($G206,'Pull Path Codes'!$A$7:$G$10,7,FALSE)</f>
        <v>0</v>
      </c>
      <c r="R206">
        <f t="shared" si="23"/>
        <v>0</v>
      </c>
      <c r="S206" s="5">
        <f t="shared" si="26"/>
        <v>0</v>
      </c>
      <c r="T206" s="87">
        <f t="shared" si="27"/>
        <v>0</v>
      </c>
    </row>
    <row r="207" spans="1:20" ht="12.75">
      <c r="A207" s="38">
        <f>'Volume Forecast'!B205</f>
        <v>0</v>
      </c>
      <c r="B207" s="1">
        <f>'Volume Forecast'!C205</f>
        <v>0</v>
      </c>
      <c r="C207" s="6" t="s">
        <v>124</v>
      </c>
      <c r="D207" s="27">
        <f>'Volume Forecast'!F205</f>
        <v>0</v>
      </c>
      <c r="E207" s="43" t="str">
        <f>'Volume Forecast'!D205</f>
        <v>Ea</v>
      </c>
      <c r="F207" s="72">
        <f>'Volume Forecast'!E205</f>
        <v>0</v>
      </c>
      <c r="G207" s="6" t="s">
        <v>42</v>
      </c>
      <c r="H207" s="6">
        <f>VLOOKUP($G207,'Pull Path Codes'!$A$7:$G$10,2,FALSE)</f>
        <v>5</v>
      </c>
      <c r="I207" s="66">
        <f>VLOOKUP($G207,'Pull Path Codes'!$A$7:$G$10,3,FALSE)</f>
        <v>0.15</v>
      </c>
      <c r="J207">
        <f t="shared" si="21"/>
        <v>0</v>
      </c>
      <c r="K207" s="5">
        <f t="shared" si="24"/>
        <v>0</v>
      </c>
      <c r="L207" s="6">
        <f>VLOOKUP($G207,'Pull Path Codes'!$A$7:$G$10,4,FALSE)</f>
        <v>10</v>
      </c>
      <c r="M207" s="65">
        <f>VLOOKUP($G207,'Pull Path Codes'!$A$7:$G$10,5,FALSE)</f>
        <v>0.25</v>
      </c>
      <c r="N207">
        <f t="shared" si="22"/>
        <v>0</v>
      </c>
      <c r="O207" s="5">
        <f t="shared" si="25"/>
        <v>0</v>
      </c>
      <c r="P207">
        <f>VLOOKUP($G207,'Pull Path Codes'!$A$7:$G$10,6,FALSE)</f>
        <v>0</v>
      </c>
      <c r="Q207" s="6">
        <f>VLOOKUP($G207,'Pull Path Codes'!$A$7:$G$10,7,FALSE)</f>
        <v>0</v>
      </c>
      <c r="R207">
        <f t="shared" si="23"/>
        <v>0</v>
      </c>
      <c r="S207" s="5">
        <f t="shared" si="26"/>
        <v>0</v>
      </c>
      <c r="T207" s="87">
        <f t="shared" si="27"/>
        <v>0</v>
      </c>
    </row>
    <row r="208" spans="1:20" ht="12.75">
      <c r="A208" s="38">
        <f>'Volume Forecast'!B206</f>
        <v>0</v>
      </c>
      <c r="B208" s="1">
        <f>'Volume Forecast'!C206</f>
        <v>0</v>
      </c>
      <c r="C208" s="6" t="s">
        <v>124</v>
      </c>
      <c r="D208" s="27">
        <f>'Volume Forecast'!F206</f>
        <v>0</v>
      </c>
      <c r="E208" s="43" t="str">
        <f>'Volume Forecast'!D206</f>
        <v>Ea</v>
      </c>
      <c r="F208" s="72">
        <f>'Volume Forecast'!E206</f>
        <v>0</v>
      </c>
      <c r="G208" s="6" t="s">
        <v>42</v>
      </c>
      <c r="H208" s="6">
        <f>VLOOKUP($G208,'Pull Path Codes'!$A$7:$G$10,2,FALSE)</f>
        <v>5</v>
      </c>
      <c r="I208" s="66">
        <f>VLOOKUP($G208,'Pull Path Codes'!$A$7:$G$10,3,FALSE)</f>
        <v>0.15</v>
      </c>
      <c r="J208">
        <f t="shared" si="21"/>
        <v>0</v>
      </c>
      <c r="K208" s="5">
        <f t="shared" si="24"/>
        <v>0</v>
      </c>
      <c r="L208" s="6">
        <f>VLOOKUP($G208,'Pull Path Codes'!$A$7:$G$10,4,FALSE)</f>
        <v>10</v>
      </c>
      <c r="M208" s="65">
        <f>VLOOKUP($G208,'Pull Path Codes'!$A$7:$G$10,5,FALSE)</f>
        <v>0.25</v>
      </c>
      <c r="N208">
        <f t="shared" si="22"/>
        <v>0</v>
      </c>
      <c r="O208" s="5">
        <f t="shared" si="25"/>
        <v>0</v>
      </c>
      <c r="P208">
        <f>VLOOKUP($G208,'Pull Path Codes'!$A$7:$G$10,6,FALSE)</f>
        <v>0</v>
      </c>
      <c r="Q208" s="6">
        <f>VLOOKUP($G208,'Pull Path Codes'!$A$7:$G$10,7,FALSE)</f>
        <v>0</v>
      </c>
      <c r="R208">
        <f t="shared" si="23"/>
        <v>0</v>
      </c>
      <c r="S208" s="5">
        <f t="shared" si="26"/>
        <v>0</v>
      </c>
      <c r="T208" s="87">
        <f t="shared" si="27"/>
        <v>0</v>
      </c>
    </row>
    <row r="209" spans="1:20" ht="12.75">
      <c r="A209" s="38">
        <f>'Volume Forecast'!B207</f>
        <v>0</v>
      </c>
      <c r="B209" s="1">
        <f>'Volume Forecast'!C207</f>
        <v>0</v>
      </c>
      <c r="C209" s="6" t="s">
        <v>124</v>
      </c>
      <c r="D209" s="27">
        <f>'Volume Forecast'!F207</f>
        <v>0</v>
      </c>
      <c r="E209" s="43" t="str">
        <f>'Volume Forecast'!D207</f>
        <v>Ea</v>
      </c>
      <c r="F209" s="72">
        <f>'Volume Forecast'!E207</f>
        <v>0</v>
      </c>
      <c r="G209" s="6" t="s">
        <v>41</v>
      </c>
      <c r="H209" s="6">
        <f>VLOOKUP($G209,'Pull Path Codes'!$A$7:$G$10,2,FALSE)</f>
        <v>3</v>
      </c>
      <c r="I209" s="66">
        <f>VLOOKUP($G209,'Pull Path Codes'!$A$7:$G$10,3,FALSE)</f>
        <v>0.1</v>
      </c>
      <c r="J209">
        <f t="shared" si="21"/>
        <v>0</v>
      </c>
      <c r="K209" s="5">
        <f t="shared" si="24"/>
        <v>0</v>
      </c>
      <c r="L209" s="6">
        <f>VLOOKUP($G209,'Pull Path Codes'!$A$7:$G$10,4,FALSE)</f>
        <v>10</v>
      </c>
      <c r="M209" s="65">
        <f>VLOOKUP($G209,'Pull Path Codes'!$A$7:$G$10,5,FALSE)</f>
        <v>0.1</v>
      </c>
      <c r="N209">
        <f t="shared" si="22"/>
        <v>0</v>
      </c>
      <c r="O209" s="5">
        <f t="shared" si="25"/>
        <v>0</v>
      </c>
      <c r="P209">
        <f>VLOOKUP($G209,'Pull Path Codes'!$A$7:$G$10,6,FALSE)</f>
        <v>0</v>
      </c>
      <c r="Q209" s="6">
        <f>VLOOKUP($G209,'Pull Path Codes'!$A$7:$G$10,7,FALSE)</f>
        <v>0</v>
      </c>
      <c r="R209">
        <f t="shared" si="23"/>
        <v>0</v>
      </c>
      <c r="S209" s="5">
        <f t="shared" si="26"/>
        <v>0</v>
      </c>
      <c r="T209" s="87">
        <f t="shared" si="27"/>
        <v>0</v>
      </c>
    </row>
    <row r="210" spans="1:20" ht="12.75">
      <c r="A210" s="38">
        <f>'Volume Forecast'!B208</f>
        <v>0</v>
      </c>
      <c r="B210" s="1">
        <f>'Volume Forecast'!C208</f>
        <v>0</v>
      </c>
      <c r="C210" s="6" t="s">
        <v>124</v>
      </c>
      <c r="D210" s="27">
        <f>'Volume Forecast'!F208</f>
        <v>0</v>
      </c>
      <c r="E210" s="43" t="str">
        <f>'Volume Forecast'!D208</f>
        <v>Ea</v>
      </c>
      <c r="F210" s="72">
        <f>'Volume Forecast'!E208</f>
        <v>0</v>
      </c>
      <c r="G210" s="6" t="s">
        <v>41</v>
      </c>
      <c r="H210" s="6">
        <f>VLOOKUP($G210,'Pull Path Codes'!$A$7:$G$10,2,FALSE)</f>
        <v>3</v>
      </c>
      <c r="I210" s="66">
        <f>VLOOKUP($G210,'Pull Path Codes'!$A$7:$G$10,3,FALSE)</f>
        <v>0.1</v>
      </c>
      <c r="J210">
        <f t="shared" si="21"/>
        <v>0</v>
      </c>
      <c r="K210" s="5">
        <f t="shared" si="24"/>
        <v>0</v>
      </c>
      <c r="L210" s="6">
        <f>VLOOKUP($G210,'Pull Path Codes'!$A$7:$G$10,4,FALSE)</f>
        <v>10</v>
      </c>
      <c r="M210" s="65">
        <f>VLOOKUP($G210,'Pull Path Codes'!$A$7:$G$10,5,FALSE)</f>
        <v>0.1</v>
      </c>
      <c r="N210">
        <f t="shared" si="22"/>
        <v>0</v>
      </c>
      <c r="O210" s="5">
        <f t="shared" si="25"/>
        <v>0</v>
      </c>
      <c r="P210">
        <f>VLOOKUP($G210,'Pull Path Codes'!$A$7:$G$10,6,FALSE)</f>
        <v>0</v>
      </c>
      <c r="Q210" s="6">
        <f>VLOOKUP($G210,'Pull Path Codes'!$A$7:$G$10,7,FALSE)</f>
        <v>0</v>
      </c>
      <c r="R210">
        <f t="shared" si="23"/>
        <v>0</v>
      </c>
      <c r="S210" s="5">
        <f t="shared" si="26"/>
        <v>0</v>
      </c>
      <c r="T210" s="87">
        <f t="shared" si="27"/>
        <v>0</v>
      </c>
    </row>
    <row r="211" spans="1:20" ht="12.75">
      <c r="A211" s="38">
        <f>'Volume Forecast'!B209</f>
        <v>0</v>
      </c>
      <c r="B211" s="1">
        <f>'Volume Forecast'!C209</f>
        <v>0</v>
      </c>
      <c r="C211" s="6" t="s">
        <v>124</v>
      </c>
      <c r="D211" s="27">
        <f>'Volume Forecast'!F209</f>
        <v>0</v>
      </c>
      <c r="E211" s="43" t="str">
        <f>'Volume Forecast'!D209</f>
        <v>Ea</v>
      </c>
      <c r="F211" s="72">
        <f>'Volume Forecast'!E209</f>
        <v>0</v>
      </c>
      <c r="G211" s="6" t="s">
        <v>41</v>
      </c>
      <c r="H211" s="6">
        <f>VLOOKUP($G211,'Pull Path Codes'!$A$7:$G$10,2,FALSE)</f>
        <v>3</v>
      </c>
      <c r="I211" s="66">
        <f>VLOOKUP($G211,'Pull Path Codes'!$A$7:$G$10,3,FALSE)</f>
        <v>0.1</v>
      </c>
      <c r="J211">
        <f t="shared" si="21"/>
        <v>0</v>
      </c>
      <c r="K211" s="5">
        <f t="shared" si="24"/>
        <v>0</v>
      </c>
      <c r="L211" s="6">
        <f>VLOOKUP($G211,'Pull Path Codes'!$A$7:$G$10,4,FALSE)</f>
        <v>10</v>
      </c>
      <c r="M211" s="65">
        <f>VLOOKUP($G211,'Pull Path Codes'!$A$7:$G$10,5,FALSE)</f>
        <v>0.1</v>
      </c>
      <c r="N211">
        <f t="shared" si="22"/>
        <v>0</v>
      </c>
      <c r="O211" s="5">
        <f t="shared" si="25"/>
        <v>0</v>
      </c>
      <c r="P211">
        <f>VLOOKUP($G211,'Pull Path Codes'!$A$7:$G$10,6,FALSE)</f>
        <v>0</v>
      </c>
      <c r="Q211" s="6">
        <f>VLOOKUP($G211,'Pull Path Codes'!$A$7:$G$10,7,FALSE)</f>
        <v>0</v>
      </c>
      <c r="R211">
        <f t="shared" si="23"/>
        <v>0</v>
      </c>
      <c r="S211" s="5">
        <f t="shared" si="26"/>
        <v>0</v>
      </c>
      <c r="T211" s="87">
        <f t="shared" si="27"/>
        <v>0</v>
      </c>
    </row>
    <row r="212" spans="1:20" ht="12.75">
      <c r="A212" s="38">
        <f>'Volume Forecast'!B210</f>
        <v>0</v>
      </c>
      <c r="B212" s="1">
        <f>'Volume Forecast'!C210</f>
        <v>0</v>
      </c>
      <c r="C212" s="6" t="s">
        <v>124</v>
      </c>
      <c r="D212" s="27">
        <f>'Volume Forecast'!F210</f>
        <v>0</v>
      </c>
      <c r="E212" s="43" t="str">
        <f>'Volume Forecast'!D210</f>
        <v>Ea</v>
      </c>
      <c r="F212" s="72">
        <f>'Volume Forecast'!E210</f>
        <v>0</v>
      </c>
      <c r="G212" s="6" t="s">
        <v>41</v>
      </c>
      <c r="H212" s="6">
        <f>VLOOKUP($G212,'Pull Path Codes'!$A$7:$G$10,2,FALSE)</f>
        <v>3</v>
      </c>
      <c r="I212" s="66">
        <f>VLOOKUP($G212,'Pull Path Codes'!$A$7:$G$10,3,FALSE)</f>
        <v>0.1</v>
      </c>
      <c r="J212">
        <f t="shared" si="21"/>
        <v>0</v>
      </c>
      <c r="K212" s="5">
        <f t="shared" si="24"/>
        <v>0</v>
      </c>
      <c r="L212" s="6">
        <f>VLOOKUP($G212,'Pull Path Codes'!$A$7:$G$10,4,FALSE)</f>
        <v>10</v>
      </c>
      <c r="M212" s="65">
        <f>VLOOKUP($G212,'Pull Path Codes'!$A$7:$G$10,5,FALSE)</f>
        <v>0.1</v>
      </c>
      <c r="N212">
        <f t="shared" si="22"/>
        <v>0</v>
      </c>
      <c r="O212" s="5">
        <f t="shared" si="25"/>
        <v>0</v>
      </c>
      <c r="P212">
        <f>VLOOKUP($G212,'Pull Path Codes'!$A$7:$G$10,6,FALSE)</f>
        <v>0</v>
      </c>
      <c r="Q212" s="6">
        <f>VLOOKUP($G212,'Pull Path Codes'!$A$7:$G$10,7,FALSE)</f>
        <v>0</v>
      </c>
      <c r="R212">
        <f t="shared" si="23"/>
        <v>0</v>
      </c>
      <c r="S212" s="5">
        <f t="shared" si="26"/>
        <v>0</v>
      </c>
      <c r="T212" s="87">
        <f t="shared" si="27"/>
        <v>0</v>
      </c>
    </row>
    <row r="213" spans="1:20" ht="12.75">
      <c r="A213" s="38">
        <f>'Volume Forecast'!B211</f>
        <v>0</v>
      </c>
      <c r="B213" s="1">
        <f>'Volume Forecast'!C211</f>
        <v>0</v>
      </c>
      <c r="C213" s="6" t="s">
        <v>124</v>
      </c>
      <c r="D213" s="27">
        <f>'Volume Forecast'!F211</f>
        <v>0</v>
      </c>
      <c r="E213" s="43" t="str">
        <f>'Volume Forecast'!D211</f>
        <v>Ea</v>
      </c>
      <c r="F213" s="72">
        <f>'Volume Forecast'!E211</f>
        <v>0</v>
      </c>
      <c r="G213" s="6" t="s">
        <v>41</v>
      </c>
      <c r="H213" s="6">
        <f>VLOOKUP($G213,'Pull Path Codes'!$A$7:$G$10,2,FALSE)</f>
        <v>3</v>
      </c>
      <c r="I213" s="66">
        <f>VLOOKUP($G213,'Pull Path Codes'!$A$7:$G$10,3,FALSE)</f>
        <v>0.1</v>
      </c>
      <c r="J213">
        <f t="shared" si="21"/>
        <v>0</v>
      </c>
      <c r="K213" s="5">
        <f t="shared" si="24"/>
        <v>0</v>
      </c>
      <c r="L213" s="6">
        <f>VLOOKUP($G213,'Pull Path Codes'!$A$7:$G$10,4,FALSE)</f>
        <v>10</v>
      </c>
      <c r="M213" s="65">
        <f>VLOOKUP($G213,'Pull Path Codes'!$A$7:$G$10,5,FALSE)</f>
        <v>0.1</v>
      </c>
      <c r="N213">
        <f t="shared" si="22"/>
        <v>0</v>
      </c>
      <c r="O213" s="5">
        <f t="shared" si="25"/>
        <v>0</v>
      </c>
      <c r="P213">
        <f>VLOOKUP($G213,'Pull Path Codes'!$A$7:$G$10,6,FALSE)</f>
        <v>0</v>
      </c>
      <c r="Q213" s="6">
        <f>VLOOKUP($G213,'Pull Path Codes'!$A$7:$G$10,7,FALSE)</f>
        <v>0</v>
      </c>
      <c r="R213">
        <f t="shared" si="23"/>
        <v>0</v>
      </c>
      <c r="S213" s="5">
        <f t="shared" si="26"/>
        <v>0</v>
      </c>
      <c r="T213" s="87">
        <f t="shared" si="27"/>
        <v>0</v>
      </c>
    </row>
    <row r="214" spans="1:20" ht="12.75">
      <c r="A214" s="38">
        <f>'Volume Forecast'!B212</f>
        <v>0</v>
      </c>
      <c r="B214" s="1">
        <f>'Volume Forecast'!C212</f>
        <v>0</v>
      </c>
      <c r="C214" s="6" t="s">
        <v>124</v>
      </c>
      <c r="D214" s="27">
        <f>'Volume Forecast'!F212</f>
        <v>0</v>
      </c>
      <c r="E214" s="43" t="str">
        <f>'Volume Forecast'!D212</f>
        <v>Ea</v>
      </c>
      <c r="F214" s="72">
        <f>'Volume Forecast'!E212</f>
        <v>0</v>
      </c>
      <c r="G214" s="6" t="s">
        <v>41</v>
      </c>
      <c r="H214" s="6">
        <f>VLOOKUP($G214,'Pull Path Codes'!$A$7:$G$10,2,FALSE)</f>
        <v>3</v>
      </c>
      <c r="I214" s="66">
        <f>VLOOKUP($G214,'Pull Path Codes'!$A$7:$G$10,3,FALSE)</f>
        <v>0.1</v>
      </c>
      <c r="J214">
        <f t="shared" si="21"/>
        <v>0</v>
      </c>
      <c r="K214" s="5">
        <f t="shared" si="24"/>
        <v>0</v>
      </c>
      <c r="L214" s="6">
        <f>VLOOKUP($G214,'Pull Path Codes'!$A$7:$G$10,4,FALSE)</f>
        <v>10</v>
      </c>
      <c r="M214" s="65">
        <f>VLOOKUP($G214,'Pull Path Codes'!$A$7:$G$10,5,FALSE)</f>
        <v>0.1</v>
      </c>
      <c r="N214">
        <f t="shared" si="22"/>
        <v>0</v>
      </c>
      <c r="O214" s="5">
        <f t="shared" si="25"/>
        <v>0</v>
      </c>
      <c r="P214">
        <f>VLOOKUP($G214,'Pull Path Codes'!$A$7:$G$10,6,FALSE)</f>
        <v>0</v>
      </c>
      <c r="Q214" s="6">
        <f>VLOOKUP($G214,'Pull Path Codes'!$A$7:$G$10,7,FALSE)</f>
        <v>0</v>
      </c>
      <c r="R214">
        <f t="shared" si="23"/>
        <v>0</v>
      </c>
      <c r="S214" s="5">
        <f t="shared" si="26"/>
        <v>0</v>
      </c>
      <c r="T214" s="87">
        <f t="shared" si="27"/>
        <v>0</v>
      </c>
    </row>
    <row r="215" spans="1:20" ht="12.75">
      <c r="A215" s="38">
        <f>'Volume Forecast'!B213</f>
        <v>0</v>
      </c>
      <c r="B215" s="1">
        <f>'Volume Forecast'!C213</f>
        <v>0</v>
      </c>
      <c r="C215" s="6" t="s">
        <v>124</v>
      </c>
      <c r="D215" s="27">
        <f>'Volume Forecast'!F213</f>
        <v>0</v>
      </c>
      <c r="E215" s="43" t="str">
        <f>'Volume Forecast'!D213</f>
        <v>Ea</v>
      </c>
      <c r="F215" s="72">
        <f>'Volume Forecast'!E213</f>
        <v>0</v>
      </c>
      <c r="G215" s="6" t="s">
        <v>41</v>
      </c>
      <c r="H215" s="6">
        <f>VLOOKUP($G215,'Pull Path Codes'!$A$7:$G$10,2,FALSE)</f>
        <v>3</v>
      </c>
      <c r="I215" s="66">
        <f>VLOOKUP($G215,'Pull Path Codes'!$A$7:$G$10,3,FALSE)</f>
        <v>0.1</v>
      </c>
      <c r="J215">
        <f t="shared" si="21"/>
        <v>0</v>
      </c>
      <c r="K215" s="5">
        <f t="shared" si="24"/>
        <v>0</v>
      </c>
      <c r="L215" s="6">
        <f>VLOOKUP($G215,'Pull Path Codes'!$A$7:$G$10,4,FALSE)</f>
        <v>10</v>
      </c>
      <c r="M215" s="65">
        <f>VLOOKUP($G215,'Pull Path Codes'!$A$7:$G$10,5,FALSE)</f>
        <v>0.1</v>
      </c>
      <c r="N215">
        <f t="shared" si="22"/>
        <v>0</v>
      </c>
      <c r="O215" s="5">
        <f t="shared" si="25"/>
        <v>0</v>
      </c>
      <c r="P215">
        <f>VLOOKUP($G215,'Pull Path Codes'!$A$7:$G$10,6,FALSE)</f>
        <v>0</v>
      </c>
      <c r="Q215" s="6">
        <f>VLOOKUP($G215,'Pull Path Codes'!$A$7:$G$10,7,FALSE)</f>
        <v>0</v>
      </c>
      <c r="R215">
        <f t="shared" si="23"/>
        <v>0</v>
      </c>
      <c r="S215" s="5">
        <f t="shared" si="26"/>
        <v>0</v>
      </c>
      <c r="T215" s="87">
        <f t="shared" si="27"/>
        <v>0</v>
      </c>
    </row>
    <row r="216" spans="1:20" ht="12.75">
      <c r="A216" s="38">
        <f>'Volume Forecast'!B214</f>
        <v>0</v>
      </c>
      <c r="B216" s="1">
        <f>'Volume Forecast'!C214</f>
        <v>0</v>
      </c>
      <c r="C216" s="6" t="s">
        <v>124</v>
      </c>
      <c r="D216" s="27">
        <f>'Volume Forecast'!F214</f>
        <v>0</v>
      </c>
      <c r="E216" s="43" t="str">
        <f>'Volume Forecast'!D214</f>
        <v>Ea</v>
      </c>
      <c r="F216" s="72">
        <f>'Volume Forecast'!E214</f>
        <v>0</v>
      </c>
      <c r="G216" s="6" t="s">
        <v>41</v>
      </c>
      <c r="H216" s="6">
        <f>VLOOKUP($G216,'Pull Path Codes'!$A$7:$G$10,2,FALSE)</f>
        <v>3</v>
      </c>
      <c r="I216" s="66">
        <f>VLOOKUP($G216,'Pull Path Codes'!$A$7:$G$10,3,FALSE)</f>
        <v>0.1</v>
      </c>
      <c r="J216">
        <f t="shared" si="21"/>
        <v>0</v>
      </c>
      <c r="K216" s="5">
        <f t="shared" si="24"/>
        <v>0</v>
      </c>
      <c r="L216" s="6">
        <f>VLOOKUP($G216,'Pull Path Codes'!$A$7:$G$10,4,FALSE)</f>
        <v>10</v>
      </c>
      <c r="M216" s="65">
        <f>VLOOKUP($G216,'Pull Path Codes'!$A$7:$G$10,5,FALSE)</f>
        <v>0.1</v>
      </c>
      <c r="N216">
        <f t="shared" si="22"/>
        <v>0</v>
      </c>
      <c r="O216" s="5">
        <f t="shared" si="25"/>
        <v>0</v>
      </c>
      <c r="P216">
        <f>VLOOKUP($G216,'Pull Path Codes'!$A$7:$G$10,6,FALSE)</f>
        <v>0</v>
      </c>
      <c r="Q216" s="6">
        <f>VLOOKUP($G216,'Pull Path Codes'!$A$7:$G$10,7,FALSE)</f>
        <v>0</v>
      </c>
      <c r="R216">
        <f t="shared" si="23"/>
        <v>0</v>
      </c>
      <c r="S216" s="5">
        <f t="shared" si="26"/>
        <v>0</v>
      </c>
      <c r="T216" s="87">
        <f t="shared" si="27"/>
        <v>0</v>
      </c>
    </row>
    <row r="217" spans="1:20" ht="12.75">
      <c r="A217" s="38">
        <f>'Volume Forecast'!B215</f>
        <v>0</v>
      </c>
      <c r="B217" s="1">
        <f>'Volume Forecast'!C215</f>
        <v>0</v>
      </c>
      <c r="C217" s="6" t="s">
        <v>124</v>
      </c>
      <c r="D217" s="27">
        <f>'Volume Forecast'!F215</f>
        <v>0</v>
      </c>
      <c r="E217" s="43" t="str">
        <f>'Volume Forecast'!D215</f>
        <v>Ea</v>
      </c>
      <c r="F217" s="72">
        <f>'Volume Forecast'!E215</f>
        <v>0</v>
      </c>
      <c r="G217" s="6" t="s">
        <v>42</v>
      </c>
      <c r="H217" s="6">
        <f>VLOOKUP($G217,'Pull Path Codes'!$A$7:$G$10,2,FALSE)</f>
        <v>5</v>
      </c>
      <c r="I217" s="66">
        <f>VLOOKUP($G217,'Pull Path Codes'!$A$7:$G$10,3,FALSE)</f>
        <v>0.15</v>
      </c>
      <c r="J217">
        <f t="shared" si="21"/>
        <v>0</v>
      </c>
      <c r="K217" s="5">
        <f t="shared" si="24"/>
        <v>0</v>
      </c>
      <c r="L217" s="6">
        <f>VLOOKUP($G217,'Pull Path Codes'!$A$7:$G$10,4,FALSE)</f>
        <v>10</v>
      </c>
      <c r="M217" s="65">
        <f>VLOOKUP($G217,'Pull Path Codes'!$A$7:$G$10,5,FALSE)</f>
        <v>0.25</v>
      </c>
      <c r="N217">
        <f t="shared" si="22"/>
        <v>0</v>
      </c>
      <c r="O217" s="5">
        <f t="shared" si="25"/>
        <v>0</v>
      </c>
      <c r="P217">
        <f>VLOOKUP($G217,'Pull Path Codes'!$A$7:$G$10,6,FALSE)</f>
        <v>0</v>
      </c>
      <c r="Q217" s="6">
        <f>VLOOKUP($G217,'Pull Path Codes'!$A$7:$G$10,7,FALSE)</f>
        <v>0</v>
      </c>
      <c r="R217">
        <f t="shared" si="23"/>
        <v>0</v>
      </c>
      <c r="S217" s="5">
        <f t="shared" si="26"/>
        <v>0</v>
      </c>
      <c r="T217" s="87">
        <f t="shared" si="27"/>
        <v>0</v>
      </c>
    </row>
    <row r="218" spans="1:20" ht="12.75">
      <c r="A218" s="38">
        <f>'Volume Forecast'!B216</f>
        <v>0</v>
      </c>
      <c r="B218" s="1">
        <f>'Volume Forecast'!C216</f>
        <v>0</v>
      </c>
      <c r="C218" s="6" t="s">
        <v>124</v>
      </c>
      <c r="D218" s="27">
        <f>'Volume Forecast'!F216</f>
        <v>0</v>
      </c>
      <c r="E218" s="43" t="str">
        <f>'Volume Forecast'!D216</f>
        <v>Ea</v>
      </c>
      <c r="F218" s="72">
        <f>'Volume Forecast'!E216</f>
        <v>0</v>
      </c>
      <c r="G218" s="6" t="s">
        <v>42</v>
      </c>
      <c r="H218" s="6">
        <f>VLOOKUP($G218,'Pull Path Codes'!$A$7:$G$10,2,FALSE)</f>
        <v>5</v>
      </c>
      <c r="I218" s="66">
        <f>VLOOKUP($G218,'Pull Path Codes'!$A$7:$G$10,3,FALSE)</f>
        <v>0.15</v>
      </c>
      <c r="J218">
        <f t="shared" si="21"/>
        <v>0</v>
      </c>
      <c r="K218" s="5">
        <f t="shared" si="24"/>
        <v>0</v>
      </c>
      <c r="L218" s="6">
        <f>VLOOKUP($G218,'Pull Path Codes'!$A$7:$G$10,4,FALSE)</f>
        <v>10</v>
      </c>
      <c r="M218" s="65">
        <f>VLOOKUP($G218,'Pull Path Codes'!$A$7:$G$10,5,FALSE)</f>
        <v>0.25</v>
      </c>
      <c r="N218">
        <f t="shared" si="22"/>
        <v>0</v>
      </c>
      <c r="O218" s="5">
        <f t="shared" si="25"/>
        <v>0</v>
      </c>
      <c r="P218">
        <f>VLOOKUP($G218,'Pull Path Codes'!$A$7:$G$10,6,FALSE)</f>
        <v>0</v>
      </c>
      <c r="Q218" s="6">
        <f>VLOOKUP($G218,'Pull Path Codes'!$A$7:$G$10,7,FALSE)</f>
        <v>0</v>
      </c>
      <c r="R218">
        <f t="shared" si="23"/>
        <v>0</v>
      </c>
      <c r="S218" s="5">
        <f t="shared" si="26"/>
        <v>0</v>
      </c>
      <c r="T218" s="87">
        <f t="shared" si="27"/>
        <v>0</v>
      </c>
    </row>
    <row r="219" spans="1:20" ht="12.75">
      <c r="A219" s="38">
        <f>'Volume Forecast'!B217</f>
        <v>0</v>
      </c>
      <c r="B219" s="1">
        <f>'Volume Forecast'!C217</f>
        <v>0</v>
      </c>
      <c r="C219" s="6" t="s">
        <v>124</v>
      </c>
      <c r="D219" s="27">
        <f>'Volume Forecast'!F217</f>
        <v>0</v>
      </c>
      <c r="E219" s="43" t="str">
        <f>'Volume Forecast'!D217</f>
        <v>Ea</v>
      </c>
      <c r="F219" s="72">
        <f>'Volume Forecast'!E217</f>
        <v>0</v>
      </c>
      <c r="G219" s="6" t="s">
        <v>42</v>
      </c>
      <c r="H219" s="6">
        <f>VLOOKUP($G219,'Pull Path Codes'!$A$7:$G$10,2,FALSE)</f>
        <v>5</v>
      </c>
      <c r="I219" s="66">
        <f>VLOOKUP($G219,'Pull Path Codes'!$A$7:$G$10,3,FALSE)</f>
        <v>0.15</v>
      </c>
      <c r="J219">
        <f t="shared" si="21"/>
        <v>0</v>
      </c>
      <c r="K219" s="5">
        <f t="shared" si="24"/>
        <v>0</v>
      </c>
      <c r="L219" s="6">
        <f>VLOOKUP($G219,'Pull Path Codes'!$A$7:$G$10,4,FALSE)</f>
        <v>10</v>
      </c>
      <c r="M219" s="65">
        <f>VLOOKUP($G219,'Pull Path Codes'!$A$7:$G$10,5,FALSE)</f>
        <v>0.25</v>
      </c>
      <c r="N219">
        <f t="shared" si="22"/>
        <v>0</v>
      </c>
      <c r="O219" s="5">
        <f t="shared" si="25"/>
        <v>0</v>
      </c>
      <c r="P219">
        <f>VLOOKUP($G219,'Pull Path Codes'!$A$7:$G$10,6,FALSE)</f>
        <v>0</v>
      </c>
      <c r="Q219" s="6">
        <f>VLOOKUP($G219,'Pull Path Codes'!$A$7:$G$10,7,FALSE)</f>
        <v>0</v>
      </c>
      <c r="R219">
        <f t="shared" si="23"/>
        <v>0</v>
      </c>
      <c r="S219" s="5">
        <f t="shared" si="26"/>
        <v>0</v>
      </c>
      <c r="T219" s="87">
        <f t="shared" si="27"/>
        <v>0</v>
      </c>
    </row>
    <row r="220" spans="1:20" ht="12.75">
      <c r="A220" s="38">
        <f>'Volume Forecast'!B218</f>
        <v>0</v>
      </c>
      <c r="B220" s="1">
        <f>'Volume Forecast'!C218</f>
        <v>0</v>
      </c>
      <c r="C220" s="6" t="s">
        <v>124</v>
      </c>
      <c r="D220" s="27">
        <f>'Volume Forecast'!F218</f>
        <v>0</v>
      </c>
      <c r="E220" s="43" t="str">
        <f>'Volume Forecast'!D218</f>
        <v>Ea</v>
      </c>
      <c r="F220" s="72">
        <f>'Volume Forecast'!E218</f>
        <v>0</v>
      </c>
      <c r="G220" s="6" t="s">
        <v>42</v>
      </c>
      <c r="H220" s="6">
        <f>VLOOKUP($G220,'Pull Path Codes'!$A$7:$G$10,2,FALSE)</f>
        <v>5</v>
      </c>
      <c r="I220" s="66">
        <f>VLOOKUP($G220,'Pull Path Codes'!$A$7:$G$10,3,FALSE)</f>
        <v>0.15</v>
      </c>
      <c r="J220">
        <f t="shared" si="21"/>
        <v>0</v>
      </c>
      <c r="K220" s="5">
        <f t="shared" si="24"/>
        <v>0</v>
      </c>
      <c r="L220" s="6">
        <f>VLOOKUP($G220,'Pull Path Codes'!$A$7:$G$10,4,FALSE)</f>
        <v>10</v>
      </c>
      <c r="M220" s="65">
        <f>VLOOKUP($G220,'Pull Path Codes'!$A$7:$G$10,5,FALSE)</f>
        <v>0.25</v>
      </c>
      <c r="N220">
        <f t="shared" si="22"/>
        <v>0</v>
      </c>
      <c r="O220" s="5">
        <f t="shared" si="25"/>
        <v>0</v>
      </c>
      <c r="P220">
        <f>VLOOKUP($G220,'Pull Path Codes'!$A$7:$G$10,6,FALSE)</f>
        <v>0</v>
      </c>
      <c r="Q220" s="6">
        <f>VLOOKUP($G220,'Pull Path Codes'!$A$7:$G$10,7,FALSE)</f>
        <v>0</v>
      </c>
      <c r="R220">
        <f t="shared" si="23"/>
        <v>0</v>
      </c>
      <c r="S220" s="5">
        <f t="shared" si="26"/>
        <v>0</v>
      </c>
      <c r="T220" s="87">
        <f t="shared" si="27"/>
        <v>0</v>
      </c>
    </row>
    <row r="221" spans="1:20" ht="12.75">
      <c r="A221" s="38">
        <f>'Volume Forecast'!B219</f>
        <v>0</v>
      </c>
      <c r="B221" s="1">
        <f>'Volume Forecast'!C219</f>
        <v>0</v>
      </c>
      <c r="C221" s="6" t="s">
        <v>124</v>
      </c>
      <c r="D221" s="27">
        <f>'Volume Forecast'!F219</f>
        <v>0</v>
      </c>
      <c r="E221" s="43" t="str">
        <f>'Volume Forecast'!D219</f>
        <v>Ea</v>
      </c>
      <c r="F221" s="72">
        <f>'Volume Forecast'!E219</f>
        <v>0</v>
      </c>
      <c r="G221" s="6" t="s">
        <v>42</v>
      </c>
      <c r="H221" s="6">
        <f>VLOOKUP($G221,'Pull Path Codes'!$A$7:$G$10,2,FALSE)</f>
        <v>5</v>
      </c>
      <c r="I221" s="66">
        <f>VLOOKUP($G221,'Pull Path Codes'!$A$7:$G$10,3,FALSE)</f>
        <v>0.15</v>
      </c>
      <c r="J221">
        <f t="shared" si="21"/>
        <v>0</v>
      </c>
      <c r="K221" s="5">
        <f t="shared" si="24"/>
        <v>0</v>
      </c>
      <c r="L221" s="6">
        <f>VLOOKUP($G221,'Pull Path Codes'!$A$7:$G$10,4,FALSE)</f>
        <v>10</v>
      </c>
      <c r="M221" s="65">
        <f>VLOOKUP($G221,'Pull Path Codes'!$A$7:$G$10,5,FALSE)</f>
        <v>0.25</v>
      </c>
      <c r="N221">
        <f t="shared" si="22"/>
        <v>0</v>
      </c>
      <c r="O221" s="5">
        <f t="shared" si="25"/>
        <v>0</v>
      </c>
      <c r="P221">
        <f>VLOOKUP($G221,'Pull Path Codes'!$A$7:$G$10,6,FALSE)</f>
        <v>0</v>
      </c>
      <c r="Q221" s="6">
        <f>VLOOKUP($G221,'Pull Path Codes'!$A$7:$G$10,7,FALSE)</f>
        <v>0</v>
      </c>
      <c r="R221">
        <f t="shared" si="23"/>
        <v>0</v>
      </c>
      <c r="S221" s="5">
        <f t="shared" si="26"/>
        <v>0</v>
      </c>
      <c r="T221" s="87">
        <f t="shared" si="27"/>
        <v>0</v>
      </c>
    </row>
    <row r="222" spans="1:20" ht="12.75">
      <c r="A222" s="38">
        <f>'Volume Forecast'!B220</f>
        <v>0</v>
      </c>
      <c r="B222" s="1">
        <f>'Volume Forecast'!C220</f>
        <v>0</v>
      </c>
      <c r="C222" s="6" t="s">
        <v>124</v>
      </c>
      <c r="D222" s="27">
        <f>'Volume Forecast'!F220</f>
        <v>0</v>
      </c>
      <c r="E222" s="43" t="str">
        <f>'Volume Forecast'!D220</f>
        <v>Ea</v>
      </c>
      <c r="F222" s="72">
        <f>'Volume Forecast'!E220</f>
        <v>0</v>
      </c>
      <c r="G222" s="6" t="s">
        <v>42</v>
      </c>
      <c r="H222" s="6">
        <f>VLOOKUP($G222,'Pull Path Codes'!$A$7:$G$10,2,FALSE)</f>
        <v>5</v>
      </c>
      <c r="I222" s="66">
        <f>VLOOKUP($G222,'Pull Path Codes'!$A$7:$G$10,3,FALSE)</f>
        <v>0.15</v>
      </c>
      <c r="J222">
        <f t="shared" si="21"/>
        <v>0</v>
      </c>
      <c r="K222" s="5">
        <f t="shared" si="24"/>
        <v>0</v>
      </c>
      <c r="L222" s="6">
        <f>VLOOKUP($G222,'Pull Path Codes'!$A$7:$G$10,4,FALSE)</f>
        <v>10</v>
      </c>
      <c r="M222" s="65">
        <f>VLOOKUP($G222,'Pull Path Codes'!$A$7:$G$10,5,FALSE)</f>
        <v>0.25</v>
      </c>
      <c r="N222">
        <f t="shared" si="22"/>
        <v>0</v>
      </c>
      <c r="O222" s="5">
        <f t="shared" si="25"/>
        <v>0</v>
      </c>
      <c r="P222">
        <f>VLOOKUP($G222,'Pull Path Codes'!$A$7:$G$10,6,FALSE)</f>
        <v>0</v>
      </c>
      <c r="Q222" s="6">
        <f>VLOOKUP($G222,'Pull Path Codes'!$A$7:$G$10,7,FALSE)</f>
        <v>0</v>
      </c>
      <c r="R222">
        <f t="shared" si="23"/>
        <v>0</v>
      </c>
      <c r="S222" s="5">
        <f t="shared" si="26"/>
        <v>0</v>
      </c>
      <c r="T222" s="87">
        <f t="shared" si="27"/>
        <v>0</v>
      </c>
    </row>
    <row r="223" spans="1:20" ht="12.75">
      <c r="A223" s="38">
        <f>'Volume Forecast'!B221</f>
        <v>0</v>
      </c>
      <c r="B223" s="1">
        <f>'Volume Forecast'!C221</f>
        <v>0</v>
      </c>
      <c r="C223" s="6" t="s">
        <v>124</v>
      </c>
      <c r="D223" s="27">
        <f>'Volume Forecast'!F221</f>
        <v>0</v>
      </c>
      <c r="E223" s="43" t="str">
        <f>'Volume Forecast'!D221</f>
        <v>Ea</v>
      </c>
      <c r="F223" s="72">
        <f>'Volume Forecast'!E221</f>
        <v>0</v>
      </c>
      <c r="G223" s="6" t="s">
        <v>42</v>
      </c>
      <c r="H223" s="6">
        <f>VLOOKUP($G223,'Pull Path Codes'!$A$7:$G$10,2,FALSE)</f>
        <v>5</v>
      </c>
      <c r="I223" s="66">
        <f>VLOOKUP($G223,'Pull Path Codes'!$A$7:$G$10,3,FALSE)</f>
        <v>0.15</v>
      </c>
      <c r="J223">
        <f t="shared" si="21"/>
        <v>0</v>
      </c>
      <c r="K223" s="5">
        <f t="shared" si="24"/>
        <v>0</v>
      </c>
      <c r="L223" s="6">
        <f>VLOOKUP($G223,'Pull Path Codes'!$A$7:$G$10,4,FALSE)</f>
        <v>10</v>
      </c>
      <c r="M223" s="65">
        <f>VLOOKUP($G223,'Pull Path Codes'!$A$7:$G$10,5,FALSE)</f>
        <v>0.25</v>
      </c>
      <c r="N223">
        <f t="shared" si="22"/>
        <v>0</v>
      </c>
      <c r="O223" s="5">
        <f t="shared" si="25"/>
        <v>0</v>
      </c>
      <c r="P223">
        <f>VLOOKUP($G223,'Pull Path Codes'!$A$7:$G$10,6,FALSE)</f>
        <v>0</v>
      </c>
      <c r="Q223" s="6">
        <f>VLOOKUP($G223,'Pull Path Codes'!$A$7:$G$10,7,FALSE)</f>
        <v>0</v>
      </c>
      <c r="R223">
        <f t="shared" si="23"/>
        <v>0</v>
      </c>
      <c r="S223" s="5">
        <f t="shared" si="26"/>
        <v>0</v>
      </c>
      <c r="T223" s="87">
        <f t="shared" si="27"/>
        <v>0</v>
      </c>
    </row>
    <row r="224" spans="1:20" ht="12.75">
      <c r="A224" s="38">
        <f>'Volume Forecast'!B222</f>
        <v>0</v>
      </c>
      <c r="B224" s="1">
        <f>'Volume Forecast'!C222</f>
        <v>0</v>
      </c>
      <c r="C224" s="6" t="s">
        <v>124</v>
      </c>
      <c r="D224" s="27">
        <f>'Volume Forecast'!F222</f>
        <v>0</v>
      </c>
      <c r="E224" s="43" t="str">
        <f>'Volume Forecast'!D222</f>
        <v>Ea</v>
      </c>
      <c r="F224" s="72">
        <f>'Volume Forecast'!E222</f>
        <v>0</v>
      </c>
      <c r="G224" s="6" t="s">
        <v>42</v>
      </c>
      <c r="H224" s="6">
        <f>VLOOKUP($G224,'Pull Path Codes'!$A$7:$G$10,2,FALSE)</f>
        <v>5</v>
      </c>
      <c r="I224" s="66">
        <f>VLOOKUP($G224,'Pull Path Codes'!$A$7:$G$10,3,FALSE)</f>
        <v>0.15</v>
      </c>
      <c r="J224">
        <f aca="true" t="shared" si="28" ref="J224:J287">ROUNDUP(K224,0)</f>
        <v>0</v>
      </c>
      <c r="K224" s="5">
        <f t="shared" si="24"/>
        <v>0</v>
      </c>
      <c r="L224" s="6">
        <f>VLOOKUP($G224,'Pull Path Codes'!$A$7:$G$10,4,FALSE)</f>
        <v>10</v>
      </c>
      <c r="M224" s="65">
        <f>VLOOKUP($G224,'Pull Path Codes'!$A$7:$G$10,5,FALSE)</f>
        <v>0.25</v>
      </c>
      <c r="N224">
        <f aca="true" t="shared" si="29" ref="N224:N287">ROUNDUP(O224,0)</f>
        <v>0</v>
      </c>
      <c r="O224" s="5">
        <f t="shared" si="25"/>
        <v>0</v>
      </c>
      <c r="P224">
        <f>VLOOKUP($G224,'Pull Path Codes'!$A$7:$G$10,6,FALSE)</f>
        <v>0</v>
      </c>
      <c r="Q224" s="6">
        <f>VLOOKUP($G224,'Pull Path Codes'!$A$7:$G$10,7,FALSE)</f>
        <v>0</v>
      </c>
      <c r="R224">
        <f aca="true" t="shared" si="30" ref="R224:R287">ROUNDUP(S224,0)</f>
        <v>0</v>
      </c>
      <c r="S224" s="5">
        <f t="shared" si="26"/>
        <v>0</v>
      </c>
      <c r="T224" s="87">
        <f t="shared" si="27"/>
        <v>0</v>
      </c>
    </row>
    <row r="225" spans="1:20" ht="12.75">
      <c r="A225" s="38">
        <f>'Volume Forecast'!B223</f>
        <v>0</v>
      </c>
      <c r="B225" s="1">
        <f>'Volume Forecast'!C223</f>
        <v>0</v>
      </c>
      <c r="C225" s="6" t="s">
        <v>124</v>
      </c>
      <c r="D225" s="27">
        <f>'Volume Forecast'!F223</f>
        <v>0</v>
      </c>
      <c r="E225" s="43" t="str">
        <f>'Volume Forecast'!D223</f>
        <v>Ea</v>
      </c>
      <c r="F225" s="72">
        <f>'Volume Forecast'!E223</f>
        <v>0</v>
      </c>
      <c r="G225" s="6" t="s">
        <v>42</v>
      </c>
      <c r="H225" s="6">
        <f>VLOOKUP($G225,'Pull Path Codes'!$A$7:$G$10,2,FALSE)</f>
        <v>5</v>
      </c>
      <c r="I225" s="66">
        <f>VLOOKUP($G225,'Pull Path Codes'!$A$7:$G$10,3,FALSE)</f>
        <v>0.15</v>
      </c>
      <c r="J225">
        <f t="shared" si="28"/>
        <v>0</v>
      </c>
      <c r="K225" s="5">
        <f t="shared" si="24"/>
        <v>0</v>
      </c>
      <c r="L225" s="6">
        <f>VLOOKUP($G225,'Pull Path Codes'!$A$7:$G$10,4,FALSE)</f>
        <v>10</v>
      </c>
      <c r="M225" s="65">
        <f>VLOOKUP($G225,'Pull Path Codes'!$A$7:$G$10,5,FALSE)</f>
        <v>0.25</v>
      </c>
      <c r="N225">
        <f t="shared" si="29"/>
        <v>0</v>
      </c>
      <c r="O225" s="5">
        <f t="shared" si="25"/>
        <v>0</v>
      </c>
      <c r="P225">
        <f>VLOOKUP($G225,'Pull Path Codes'!$A$7:$G$10,6,FALSE)</f>
        <v>0</v>
      </c>
      <c r="Q225" s="6">
        <f>VLOOKUP($G225,'Pull Path Codes'!$A$7:$G$10,7,FALSE)</f>
        <v>0</v>
      </c>
      <c r="R225">
        <f t="shared" si="30"/>
        <v>0</v>
      </c>
      <c r="S225" s="5">
        <f t="shared" si="26"/>
        <v>0</v>
      </c>
      <c r="T225" s="87">
        <f t="shared" si="27"/>
        <v>0</v>
      </c>
    </row>
    <row r="226" spans="1:20" ht="12.75">
      <c r="A226" s="38">
        <f>'Volume Forecast'!B224</f>
        <v>0</v>
      </c>
      <c r="B226" s="1">
        <f>'Volume Forecast'!C224</f>
        <v>0</v>
      </c>
      <c r="C226" s="6" t="s">
        <v>124</v>
      </c>
      <c r="D226" s="27">
        <f>'Volume Forecast'!F224</f>
        <v>0</v>
      </c>
      <c r="E226" s="43" t="str">
        <f>'Volume Forecast'!D224</f>
        <v>Ea</v>
      </c>
      <c r="F226" s="72">
        <f>'Volume Forecast'!E224</f>
        <v>0</v>
      </c>
      <c r="G226" s="6" t="s">
        <v>41</v>
      </c>
      <c r="H226" s="6">
        <f>VLOOKUP($G226,'Pull Path Codes'!$A$7:$G$10,2,FALSE)</f>
        <v>3</v>
      </c>
      <c r="I226" s="66">
        <f>VLOOKUP($G226,'Pull Path Codes'!$A$7:$G$10,3,FALSE)</f>
        <v>0.1</v>
      </c>
      <c r="J226">
        <f t="shared" si="28"/>
        <v>0</v>
      </c>
      <c r="K226" s="5">
        <f t="shared" si="24"/>
        <v>0</v>
      </c>
      <c r="L226" s="6">
        <f>VLOOKUP($G226,'Pull Path Codes'!$A$7:$G$10,4,FALSE)</f>
        <v>10</v>
      </c>
      <c r="M226" s="65">
        <f>VLOOKUP($G226,'Pull Path Codes'!$A$7:$G$10,5,FALSE)</f>
        <v>0.1</v>
      </c>
      <c r="N226">
        <f t="shared" si="29"/>
        <v>0</v>
      </c>
      <c r="O226" s="5">
        <f t="shared" si="25"/>
        <v>0</v>
      </c>
      <c r="P226">
        <f>VLOOKUP($G226,'Pull Path Codes'!$A$7:$G$10,6,FALSE)</f>
        <v>0</v>
      </c>
      <c r="Q226" s="6">
        <f>VLOOKUP($G226,'Pull Path Codes'!$A$7:$G$10,7,FALSE)</f>
        <v>0</v>
      </c>
      <c r="R226">
        <f t="shared" si="30"/>
        <v>0</v>
      </c>
      <c r="S226" s="5">
        <f t="shared" si="26"/>
        <v>0</v>
      </c>
      <c r="T226" s="87">
        <f t="shared" si="27"/>
        <v>0</v>
      </c>
    </row>
    <row r="227" spans="1:20" ht="12.75">
      <c r="A227" s="38">
        <f>'Volume Forecast'!B225</f>
        <v>0</v>
      </c>
      <c r="B227" s="1">
        <f>'Volume Forecast'!C225</f>
        <v>0</v>
      </c>
      <c r="C227" s="6" t="s">
        <v>124</v>
      </c>
      <c r="D227" s="27">
        <f>'Volume Forecast'!F225</f>
        <v>0</v>
      </c>
      <c r="E227" s="43" t="str">
        <f>'Volume Forecast'!D225</f>
        <v>Ea</v>
      </c>
      <c r="F227" s="72">
        <f>'Volume Forecast'!E225</f>
        <v>0</v>
      </c>
      <c r="G227" s="6" t="s">
        <v>41</v>
      </c>
      <c r="H227" s="6">
        <f>VLOOKUP($G227,'Pull Path Codes'!$A$7:$G$10,2,FALSE)</f>
        <v>3</v>
      </c>
      <c r="I227" s="66">
        <f>VLOOKUP($G227,'Pull Path Codes'!$A$7:$G$10,3,FALSE)</f>
        <v>0.1</v>
      </c>
      <c r="J227">
        <f t="shared" si="28"/>
        <v>0</v>
      </c>
      <c r="K227" s="5">
        <f t="shared" si="24"/>
        <v>0</v>
      </c>
      <c r="L227" s="6">
        <f>VLOOKUP($G227,'Pull Path Codes'!$A$7:$G$10,4,FALSE)</f>
        <v>10</v>
      </c>
      <c r="M227" s="65">
        <f>VLOOKUP($G227,'Pull Path Codes'!$A$7:$G$10,5,FALSE)</f>
        <v>0.1</v>
      </c>
      <c r="N227">
        <f t="shared" si="29"/>
        <v>0</v>
      </c>
      <c r="O227" s="5">
        <f t="shared" si="25"/>
        <v>0</v>
      </c>
      <c r="P227">
        <f>VLOOKUP($G227,'Pull Path Codes'!$A$7:$G$10,6,FALSE)</f>
        <v>0</v>
      </c>
      <c r="Q227" s="6">
        <f>VLOOKUP($G227,'Pull Path Codes'!$A$7:$G$10,7,FALSE)</f>
        <v>0</v>
      </c>
      <c r="R227">
        <f t="shared" si="30"/>
        <v>0</v>
      </c>
      <c r="S227" s="5">
        <f t="shared" si="26"/>
        <v>0</v>
      </c>
      <c r="T227" s="87">
        <f t="shared" si="27"/>
        <v>0</v>
      </c>
    </row>
    <row r="228" spans="1:20" ht="12.75">
      <c r="A228" s="38">
        <f>'Volume Forecast'!B226</f>
        <v>0</v>
      </c>
      <c r="B228" s="1">
        <f>'Volume Forecast'!C226</f>
        <v>0</v>
      </c>
      <c r="C228" s="6" t="s">
        <v>124</v>
      </c>
      <c r="D228" s="27">
        <f>'Volume Forecast'!F226</f>
        <v>0</v>
      </c>
      <c r="E228" s="43" t="str">
        <f>'Volume Forecast'!D226</f>
        <v>Ea</v>
      </c>
      <c r="F228" s="72">
        <f>'Volume Forecast'!E226</f>
        <v>0</v>
      </c>
      <c r="G228" s="6" t="s">
        <v>41</v>
      </c>
      <c r="H228" s="6">
        <f>VLOOKUP($G228,'Pull Path Codes'!$A$7:$G$10,2,FALSE)</f>
        <v>3</v>
      </c>
      <c r="I228" s="66">
        <f>VLOOKUP($G228,'Pull Path Codes'!$A$7:$G$10,3,FALSE)</f>
        <v>0.1</v>
      </c>
      <c r="J228">
        <f t="shared" si="28"/>
        <v>0</v>
      </c>
      <c r="K228" s="5">
        <f t="shared" si="24"/>
        <v>0</v>
      </c>
      <c r="L228" s="6">
        <f>VLOOKUP($G228,'Pull Path Codes'!$A$7:$G$10,4,FALSE)</f>
        <v>10</v>
      </c>
      <c r="M228" s="65">
        <f>VLOOKUP($G228,'Pull Path Codes'!$A$7:$G$10,5,FALSE)</f>
        <v>0.1</v>
      </c>
      <c r="N228">
        <f t="shared" si="29"/>
        <v>0</v>
      </c>
      <c r="O228" s="5">
        <f t="shared" si="25"/>
        <v>0</v>
      </c>
      <c r="P228">
        <f>VLOOKUP($G228,'Pull Path Codes'!$A$7:$G$10,6,FALSE)</f>
        <v>0</v>
      </c>
      <c r="Q228" s="6">
        <f>VLOOKUP($G228,'Pull Path Codes'!$A$7:$G$10,7,FALSE)</f>
        <v>0</v>
      </c>
      <c r="R228">
        <f t="shared" si="30"/>
        <v>0</v>
      </c>
      <c r="S228" s="5">
        <f t="shared" si="26"/>
        <v>0</v>
      </c>
      <c r="T228" s="87">
        <f t="shared" si="27"/>
        <v>0</v>
      </c>
    </row>
    <row r="229" spans="1:20" ht="12.75">
      <c r="A229" s="38">
        <f>'Volume Forecast'!B227</f>
        <v>0</v>
      </c>
      <c r="B229" s="1">
        <f>'Volume Forecast'!C227</f>
        <v>0</v>
      </c>
      <c r="C229" s="6" t="s">
        <v>124</v>
      </c>
      <c r="D229" s="27">
        <f>'Volume Forecast'!F227</f>
        <v>0</v>
      </c>
      <c r="E229" s="43" t="str">
        <f>'Volume Forecast'!D227</f>
        <v>Ea</v>
      </c>
      <c r="F229" s="72">
        <f>'Volume Forecast'!E227</f>
        <v>0</v>
      </c>
      <c r="G229" s="6" t="s">
        <v>41</v>
      </c>
      <c r="H229" s="6">
        <f>VLOOKUP($G229,'Pull Path Codes'!$A$7:$G$10,2,FALSE)</f>
        <v>3</v>
      </c>
      <c r="I229" s="66">
        <f>VLOOKUP($G229,'Pull Path Codes'!$A$7:$G$10,3,FALSE)</f>
        <v>0.1</v>
      </c>
      <c r="J229">
        <f t="shared" si="28"/>
        <v>0</v>
      </c>
      <c r="K229" s="5">
        <f t="shared" si="24"/>
        <v>0</v>
      </c>
      <c r="L229" s="6">
        <f>VLOOKUP($G229,'Pull Path Codes'!$A$7:$G$10,4,FALSE)</f>
        <v>10</v>
      </c>
      <c r="M229" s="65">
        <f>VLOOKUP($G229,'Pull Path Codes'!$A$7:$G$10,5,FALSE)</f>
        <v>0.1</v>
      </c>
      <c r="N229">
        <f t="shared" si="29"/>
        <v>0</v>
      </c>
      <c r="O229" s="5">
        <f t="shared" si="25"/>
        <v>0</v>
      </c>
      <c r="P229">
        <f>VLOOKUP($G229,'Pull Path Codes'!$A$7:$G$10,6,FALSE)</f>
        <v>0</v>
      </c>
      <c r="Q229" s="6">
        <f>VLOOKUP($G229,'Pull Path Codes'!$A$7:$G$10,7,FALSE)</f>
        <v>0</v>
      </c>
      <c r="R229">
        <f t="shared" si="30"/>
        <v>0</v>
      </c>
      <c r="S229" s="5">
        <f t="shared" si="26"/>
        <v>0</v>
      </c>
      <c r="T229" s="87">
        <f t="shared" si="27"/>
        <v>0</v>
      </c>
    </row>
    <row r="230" spans="1:20" ht="12.75">
      <c r="A230" s="38">
        <f>'Volume Forecast'!B228</f>
        <v>0</v>
      </c>
      <c r="B230" s="1">
        <f>'Volume Forecast'!C228</f>
        <v>0</v>
      </c>
      <c r="C230" s="6" t="s">
        <v>124</v>
      </c>
      <c r="D230" s="27">
        <f>'Volume Forecast'!F228</f>
        <v>0</v>
      </c>
      <c r="E230" s="43" t="str">
        <f>'Volume Forecast'!D228</f>
        <v>Ea</v>
      </c>
      <c r="F230" s="72">
        <f>'Volume Forecast'!E228</f>
        <v>0</v>
      </c>
      <c r="G230" s="6" t="s">
        <v>42</v>
      </c>
      <c r="H230" s="6">
        <f>VLOOKUP($G230,'Pull Path Codes'!$A$7:$G$10,2,FALSE)</f>
        <v>5</v>
      </c>
      <c r="I230" s="66">
        <f>VLOOKUP($G230,'Pull Path Codes'!$A$7:$G$10,3,FALSE)</f>
        <v>0.15</v>
      </c>
      <c r="J230">
        <f t="shared" si="28"/>
        <v>0</v>
      </c>
      <c r="K230" s="5">
        <f t="shared" si="24"/>
        <v>0</v>
      </c>
      <c r="L230" s="6">
        <f>VLOOKUP($G230,'Pull Path Codes'!$A$7:$G$10,4,FALSE)</f>
        <v>10</v>
      </c>
      <c r="M230" s="65">
        <f>VLOOKUP($G230,'Pull Path Codes'!$A$7:$G$10,5,FALSE)</f>
        <v>0.25</v>
      </c>
      <c r="N230">
        <f t="shared" si="29"/>
        <v>0</v>
      </c>
      <c r="O230" s="5">
        <f t="shared" si="25"/>
        <v>0</v>
      </c>
      <c r="P230">
        <f>VLOOKUP($G230,'Pull Path Codes'!$A$7:$G$10,6,FALSE)</f>
        <v>0</v>
      </c>
      <c r="Q230" s="6">
        <f>VLOOKUP($G230,'Pull Path Codes'!$A$7:$G$10,7,FALSE)</f>
        <v>0</v>
      </c>
      <c r="R230">
        <f t="shared" si="30"/>
        <v>0</v>
      </c>
      <c r="S230" s="5">
        <f t="shared" si="26"/>
        <v>0</v>
      </c>
      <c r="T230" s="87">
        <f t="shared" si="27"/>
        <v>0</v>
      </c>
    </row>
    <row r="231" spans="1:20" ht="12.75">
      <c r="A231" s="38">
        <f>'Volume Forecast'!B229</f>
        <v>0</v>
      </c>
      <c r="B231" s="1">
        <f>'Volume Forecast'!C229</f>
        <v>0</v>
      </c>
      <c r="C231" s="6" t="s">
        <v>124</v>
      </c>
      <c r="D231" s="27">
        <f>'Volume Forecast'!F229</f>
        <v>0</v>
      </c>
      <c r="E231" s="43" t="str">
        <f>'Volume Forecast'!D229</f>
        <v>Ea</v>
      </c>
      <c r="F231" s="72">
        <f>'Volume Forecast'!E229</f>
        <v>0</v>
      </c>
      <c r="G231" s="6" t="s">
        <v>42</v>
      </c>
      <c r="H231" s="6">
        <f>VLOOKUP($G231,'Pull Path Codes'!$A$7:$G$10,2,FALSE)</f>
        <v>5</v>
      </c>
      <c r="I231" s="66">
        <f>VLOOKUP($G231,'Pull Path Codes'!$A$7:$G$10,3,FALSE)</f>
        <v>0.15</v>
      </c>
      <c r="J231">
        <f t="shared" si="28"/>
        <v>0</v>
      </c>
      <c r="K231" s="5">
        <f t="shared" si="24"/>
        <v>0</v>
      </c>
      <c r="L231" s="6">
        <f>VLOOKUP($G231,'Pull Path Codes'!$A$7:$G$10,4,FALSE)</f>
        <v>10</v>
      </c>
      <c r="M231" s="65">
        <f>VLOOKUP($G231,'Pull Path Codes'!$A$7:$G$10,5,FALSE)</f>
        <v>0.25</v>
      </c>
      <c r="N231">
        <f t="shared" si="29"/>
        <v>0</v>
      </c>
      <c r="O231" s="5">
        <f t="shared" si="25"/>
        <v>0</v>
      </c>
      <c r="P231">
        <f>VLOOKUP($G231,'Pull Path Codes'!$A$7:$G$10,6,FALSE)</f>
        <v>0</v>
      </c>
      <c r="Q231" s="6">
        <f>VLOOKUP($G231,'Pull Path Codes'!$A$7:$G$10,7,FALSE)</f>
        <v>0</v>
      </c>
      <c r="R231">
        <f t="shared" si="30"/>
        <v>0</v>
      </c>
      <c r="S231" s="5">
        <f t="shared" si="26"/>
        <v>0</v>
      </c>
      <c r="T231" s="87">
        <f t="shared" si="27"/>
        <v>0</v>
      </c>
    </row>
    <row r="232" spans="1:20" ht="12.75">
      <c r="A232" s="38">
        <f>'Volume Forecast'!B230</f>
        <v>0</v>
      </c>
      <c r="B232" s="1">
        <f>'Volume Forecast'!C230</f>
        <v>0</v>
      </c>
      <c r="C232" s="6" t="s">
        <v>124</v>
      </c>
      <c r="D232" s="27">
        <f>'Volume Forecast'!F230</f>
        <v>0</v>
      </c>
      <c r="E232" s="43" t="str">
        <f>'Volume Forecast'!D230</f>
        <v>Ea</v>
      </c>
      <c r="F232" s="72">
        <f>'Volume Forecast'!E230</f>
        <v>0</v>
      </c>
      <c r="G232" s="6" t="s">
        <v>42</v>
      </c>
      <c r="H232" s="6">
        <f>VLOOKUP($G232,'Pull Path Codes'!$A$7:$G$10,2,FALSE)</f>
        <v>5</v>
      </c>
      <c r="I232" s="66">
        <f>VLOOKUP($G232,'Pull Path Codes'!$A$7:$G$10,3,FALSE)</f>
        <v>0.15</v>
      </c>
      <c r="J232">
        <f t="shared" si="28"/>
        <v>0</v>
      </c>
      <c r="K232" s="5">
        <f t="shared" si="24"/>
        <v>0</v>
      </c>
      <c r="L232" s="6">
        <f>VLOOKUP($G232,'Pull Path Codes'!$A$7:$G$10,4,FALSE)</f>
        <v>10</v>
      </c>
      <c r="M232" s="65">
        <f>VLOOKUP($G232,'Pull Path Codes'!$A$7:$G$10,5,FALSE)</f>
        <v>0.25</v>
      </c>
      <c r="N232">
        <f t="shared" si="29"/>
        <v>0</v>
      </c>
      <c r="O232" s="5">
        <f t="shared" si="25"/>
        <v>0</v>
      </c>
      <c r="P232">
        <f>VLOOKUP($G232,'Pull Path Codes'!$A$7:$G$10,6,FALSE)</f>
        <v>0</v>
      </c>
      <c r="Q232" s="6">
        <f>VLOOKUP($G232,'Pull Path Codes'!$A$7:$G$10,7,FALSE)</f>
        <v>0</v>
      </c>
      <c r="R232">
        <f t="shared" si="30"/>
        <v>0</v>
      </c>
      <c r="S232" s="5">
        <f t="shared" si="26"/>
        <v>0</v>
      </c>
      <c r="T232" s="87">
        <f t="shared" si="27"/>
        <v>0</v>
      </c>
    </row>
    <row r="233" spans="1:20" ht="12.75">
      <c r="A233" s="38">
        <f>'Volume Forecast'!B231</f>
        <v>0</v>
      </c>
      <c r="B233" s="1">
        <f>'Volume Forecast'!C231</f>
        <v>0</v>
      </c>
      <c r="C233" s="6" t="s">
        <v>124</v>
      </c>
      <c r="D233" s="27">
        <f>'Volume Forecast'!F231</f>
        <v>0</v>
      </c>
      <c r="E233" s="43" t="str">
        <f>'Volume Forecast'!D231</f>
        <v>Ea</v>
      </c>
      <c r="F233" s="72">
        <f>'Volume Forecast'!E231</f>
        <v>0</v>
      </c>
      <c r="G233" s="6" t="s">
        <v>42</v>
      </c>
      <c r="H233" s="6">
        <f>VLOOKUP($G233,'Pull Path Codes'!$A$7:$G$10,2,FALSE)</f>
        <v>5</v>
      </c>
      <c r="I233" s="66">
        <f>VLOOKUP($G233,'Pull Path Codes'!$A$7:$G$10,3,FALSE)</f>
        <v>0.15</v>
      </c>
      <c r="J233">
        <f t="shared" si="28"/>
        <v>0</v>
      </c>
      <c r="K233" s="5">
        <f t="shared" si="24"/>
        <v>0</v>
      </c>
      <c r="L233" s="6">
        <f>VLOOKUP($G233,'Pull Path Codes'!$A$7:$G$10,4,FALSE)</f>
        <v>10</v>
      </c>
      <c r="M233" s="65">
        <f>VLOOKUP($G233,'Pull Path Codes'!$A$7:$G$10,5,FALSE)</f>
        <v>0.25</v>
      </c>
      <c r="N233">
        <f t="shared" si="29"/>
        <v>0</v>
      </c>
      <c r="O233" s="5">
        <f t="shared" si="25"/>
        <v>0</v>
      </c>
      <c r="P233">
        <f>VLOOKUP($G233,'Pull Path Codes'!$A$7:$G$10,6,FALSE)</f>
        <v>0</v>
      </c>
      <c r="Q233" s="6">
        <f>VLOOKUP($G233,'Pull Path Codes'!$A$7:$G$10,7,FALSE)</f>
        <v>0</v>
      </c>
      <c r="R233">
        <f t="shared" si="30"/>
        <v>0</v>
      </c>
      <c r="S233" s="5">
        <f t="shared" si="26"/>
        <v>0</v>
      </c>
      <c r="T233" s="87">
        <f t="shared" si="27"/>
        <v>0</v>
      </c>
    </row>
    <row r="234" spans="1:20" ht="12.75">
      <c r="A234" s="38">
        <f>'Volume Forecast'!B232</f>
        <v>0</v>
      </c>
      <c r="B234" s="1">
        <f>'Volume Forecast'!C232</f>
        <v>0</v>
      </c>
      <c r="C234" s="6" t="s">
        <v>124</v>
      </c>
      <c r="D234" s="27">
        <f>'Volume Forecast'!F232</f>
        <v>0</v>
      </c>
      <c r="E234" s="43" t="str">
        <f>'Volume Forecast'!D232</f>
        <v>Ea</v>
      </c>
      <c r="F234" s="72">
        <f>'Volume Forecast'!E232</f>
        <v>0</v>
      </c>
      <c r="G234" s="6" t="s">
        <v>42</v>
      </c>
      <c r="H234" s="6">
        <f>VLOOKUP($G234,'Pull Path Codes'!$A$7:$G$10,2,FALSE)</f>
        <v>5</v>
      </c>
      <c r="I234" s="66">
        <f>VLOOKUP($G234,'Pull Path Codes'!$A$7:$G$10,3,FALSE)</f>
        <v>0.15</v>
      </c>
      <c r="J234">
        <f t="shared" si="28"/>
        <v>0</v>
      </c>
      <c r="K234" s="5">
        <f t="shared" si="24"/>
        <v>0</v>
      </c>
      <c r="L234" s="6">
        <f>VLOOKUP($G234,'Pull Path Codes'!$A$7:$G$10,4,FALSE)</f>
        <v>10</v>
      </c>
      <c r="M234" s="65">
        <f>VLOOKUP($G234,'Pull Path Codes'!$A$7:$G$10,5,FALSE)</f>
        <v>0.25</v>
      </c>
      <c r="N234">
        <f t="shared" si="29"/>
        <v>0</v>
      </c>
      <c r="O234" s="5">
        <f t="shared" si="25"/>
        <v>0</v>
      </c>
      <c r="P234">
        <f>VLOOKUP($G234,'Pull Path Codes'!$A$7:$G$10,6,FALSE)</f>
        <v>0</v>
      </c>
      <c r="Q234" s="6">
        <f>VLOOKUP($G234,'Pull Path Codes'!$A$7:$G$10,7,FALSE)</f>
        <v>0</v>
      </c>
      <c r="R234">
        <f t="shared" si="30"/>
        <v>0</v>
      </c>
      <c r="S234" s="5">
        <f t="shared" si="26"/>
        <v>0</v>
      </c>
      <c r="T234" s="87">
        <f t="shared" si="27"/>
        <v>0</v>
      </c>
    </row>
    <row r="235" spans="1:20" ht="12.75">
      <c r="A235" s="38">
        <f>'Volume Forecast'!B233</f>
        <v>0</v>
      </c>
      <c r="B235" s="1">
        <f>'Volume Forecast'!C233</f>
        <v>0</v>
      </c>
      <c r="C235" s="6" t="s">
        <v>124</v>
      </c>
      <c r="D235" s="27">
        <f>'Volume Forecast'!F233</f>
        <v>0</v>
      </c>
      <c r="E235" s="43" t="str">
        <f>'Volume Forecast'!D233</f>
        <v>Ea</v>
      </c>
      <c r="F235" s="72">
        <f>'Volume Forecast'!E233</f>
        <v>0</v>
      </c>
      <c r="G235" s="6" t="s">
        <v>42</v>
      </c>
      <c r="H235" s="6">
        <f>VLOOKUP($G235,'Pull Path Codes'!$A$7:$G$10,2,FALSE)</f>
        <v>5</v>
      </c>
      <c r="I235" s="66">
        <f>VLOOKUP($G235,'Pull Path Codes'!$A$7:$G$10,3,FALSE)</f>
        <v>0.15</v>
      </c>
      <c r="J235">
        <f t="shared" si="28"/>
        <v>0</v>
      </c>
      <c r="K235" s="5">
        <f t="shared" si="24"/>
        <v>0</v>
      </c>
      <c r="L235" s="6">
        <f>VLOOKUP($G235,'Pull Path Codes'!$A$7:$G$10,4,FALSE)</f>
        <v>10</v>
      </c>
      <c r="M235" s="65">
        <f>VLOOKUP($G235,'Pull Path Codes'!$A$7:$G$10,5,FALSE)</f>
        <v>0.25</v>
      </c>
      <c r="N235">
        <f t="shared" si="29"/>
        <v>0</v>
      </c>
      <c r="O235" s="5">
        <f t="shared" si="25"/>
        <v>0</v>
      </c>
      <c r="P235">
        <f>VLOOKUP($G235,'Pull Path Codes'!$A$7:$G$10,6,FALSE)</f>
        <v>0</v>
      </c>
      <c r="Q235" s="6">
        <f>VLOOKUP($G235,'Pull Path Codes'!$A$7:$G$10,7,FALSE)</f>
        <v>0</v>
      </c>
      <c r="R235">
        <f t="shared" si="30"/>
        <v>0</v>
      </c>
      <c r="S235" s="5">
        <f t="shared" si="26"/>
        <v>0</v>
      </c>
      <c r="T235" s="87">
        <f t="shared" si="27"/>
        <v>0</v>
      </c>
    </row>
    <row r="236" spans="1:20" ht="12.75">
      <c r="A236" s="38">
        <f>'Volume Forecast'!B234</f>
        <v>0</v>
      </c>
      <c r="B236" s="1">
        <f>'Volume Forecast'!C234</f>
        <v>0</v>
      </c>
      <c r="C236" s="6" t="s">
        <v>124</v>
      </c>
      <c r="D236" s="27">
        <f>'Volume Forecast'!F234</f>
        <v>0</v>
      </c>
      <c r="E236" s="43" t="str">
        <f>'Volume Forecast'!D234</f>
        <v>Ea</v>
      </c>
      <c r="F236" s="72">
        <f>'Volume Forecast'!E234</f>
        <v>0</v>
      </c>
      <c r="G236" s="6" t="s">
        <v>42</v>
      </c>
      <c r="H236" s="6">
        <f>VLOOKUP($G236,'Pull Path Codes'!$A$7:$G$10,2,FALSE)</f>
        <v>5</v>
      </c>
      <c r="I236" s="66">
        <f>VLOOKUP($G236,'Pull Path Codes'!$A$7:$G$10,3,FALSE)</f>
        <v>0.15</v>
      </c>
      <c r="J236">
        <f t="shared" si="28"/>
        <v>0</v>
      </c>
      <c r="K236" s="5">
        <f t="shared" si="24"/>
        <v>0</v>
      </c>
      <c r="L236" s="6">
        <f>VLOOKUP($G236,'Pull Path Codes'!$A$7:$G$10,4,FALSE)</f>
        <v>10</v>
      </c>
      <c r="M236" s="65">
        <f>VLOOKUP($G236,'Pull Path Codes'!$A$7:$G$10,5,FALSE)</f>
        <v>0.25</v>
      </c>
      <c r="N236">
        <f t="shared" si="29"/>
        <v>0</v>
      </c>
      <c r="O236" s="5">
        <f t="shared" si="25"/>
        <v>0</v>
      </c>
      <c r="P236">
        <f>VLOOKUP($G236,'Pull Path Codes'!$A$7:$G$10,6,FALSE)</f>
        <v>0</v>
      </c>
      <c r="Q236" s="6">
        <f>VLOOKUP($G236,'Pull Path Codes'!$A$7:$G$10,7,FALSE)</f>
        <v>0</v>
      </c>
      <c r="R236">
        <f t="shared" si="30"/>
        <v>0</v>
      </c>
      <c r="S236" s="5">
        <f t="shared" si="26"/>
        <v>0</v>
      </c>
      <c r="T236" s="87">
        <f t="shared" si="27"/>
        <v>0</v>
      </c>
    </row>
    <row r="237" spans="1:20" ht="12.75">
      <c r="A237" s="38">
        <f>'Volume Forecast'!B235</f>
        <v>0</v>
      </c>
      <c r="B237" s="1">
        <f>'Volume Forecast'!C235</f>
        <v>0</v>
      </c>
      <c r="C237" s="6" t="s">
        <v>124</v>
      </c>
      <c r="D237" s="27">
        <f>'Volume Forecast'!F235</f>
        <v>0</v>
      </c>
      <c r="E237" s="43" t="str">
        <f>'Volume Forecast'!D235</f>
        <v>Ea</v>
      </c>
      <c r="F237" s="72">
        <f>'Volume Forecast'!E235</f>
        <v>0</v>
      </c>
      <c r="G237" s="6" t="s">
        <v>42</v>
      </c>
      <c r="H237" s="6">
        <f>VLOOKUP($G237,'Pull Path Codes'!$A$7:$G$10,2,FALSE)</f>
        <v>5</v>
      </c>
      <c r="I237" s="66">
        <f>VLOOKUP($G237,'Pull Path Codes'!$A$7:$G$10,3,FALSE)</f>
        <v>0.15</v>
      </c>
      <c r="J237">
        <f t="shared" si="28"/>
        <v>0</v>
      </c>
      <c r="K237" s="5">
        <f t="shared" si="24"/>
        <v>0</v>
      </c>
      <c r="L237" s="6">
        <f>VLOOKUP($G237,'Pull Path Codes'!$A$7:$G$10,4,FALSE)</f>
        <v>10</v>
      </c>
      <c r="M237" s="65">
        <f>VLOOKUP($G237,'Pull Path Codes'!$A$7:$G$10,5,FALSE)</f>
        <v>0.25</v>
      </c>
      <c r="N237">
        <f t="shared" si="29"/>
        <v>0</v>
      </c>
      <c r="O237" s="5">
        <f t="shared" si="25"/>
        <v>0</v>
      </c>
      <c r="P237">
        <f>VLOOKUP($G237,'Pull Path Codes'!$A$7:$G$10,6,FALSE)</f>
        <v>0</v>
      </c>
      <c r="Q237" s="6">
        <f>VLOOKUP($G237,'Pull Path Codes'!$A$7:$G$10,7,FALSE)</f>
        <v>0</v>
      </c>
      <c r="R237">
        <f t="shared" si="30"/>
        <v>0</v>
      </c>
      <c r="S237" s="5">
        <f t="shared" si="26"/>
        <v>0</v>
      </c>
      <c r="T237" s="87">
        <f t="shared" si="27"/>
        <v>0</v>
      </c>
    </row>
    <row r="238" spans="1:20" ht="12.75">
      <c r="A238" s="38">
        <f>'Volume Forecast'!B236</f>
        <v>0</v>
      </c>
      <c r="B238" s="1">
        <f>'Volume Forecast'!C236</f>
        <v>0</v>
      </c>
      <c r="C238" s="6" t="s">
        <v>124</v>
      </c>
      <c r="D238" s="27">
        <f>'Volume Forecast'!F236</f>
        <v>0</v>
      </c>
      <c r="E238" s="43" t="str">
        <f>'Volume Forecast'!D236</f>
        <v>Ea</v>
      </c>
      <c r="F238" s="72">
        <f>'Volume Forecast'!E236</f>
        <v>0</v>
      </c>
      <c r="G238" s="6" t="s">
        <v>42</v>
      </c>
      <c r="H238" s="6">
        <f>VLOOKUP($G238,'Pull Path Codes'!$A$7:$G$10,2,FALSE)</f>
        <v>5</v>
      </c>
      <c r="I238" s="66">
        <f>VLOOKUP($G238,'Pull Path Codes'!$A$7:$G$10,3,FALSE)</f>
        <v>0.15</v>
      </c>
      <c r="J238">
        <f t="shared" si="28"/>
        <v>0</v>
      </c>
      <c r="K238" s="5">
        <f t="shared" si="24"/>
        <v>0</v>
      </c>
      <c r="L238" s="6">
        <f>VLOOKUP($G238,'Pull Path Codes'!$A$7:$G$10,4,FALSE)</f>
        <v>10</v>
      </c>
      <c r="M238" s="65">
        <f>VLOOKUP($G238,'Pull Path Codes'!$A$7:$G$10,5,FALSE)</f>
        <v>0.25</v>
      </c>
      <c r="N238">
        <f t="shared" si="29"/>
        <v>0</v>
      </c>
      <c r="O238" s="5">
        <f t="shared" si="25"/>
        <v>0</v>
      </c>
      <c r="P238">
        <f>VLOOKUP($G238,'Pull Path Codes'!$A$7:$G$10,6,FALSE)</f>
        <v>0</v>
      </c>
      <c r="Q238" s="6">
        <f>VLOOKUP($G238,'Pull Path Codes'!$A$7:$G$10,7,FALSE)</f>
        <v>0</v>
      </c>
      <c r="R238">
        <f t="shared" si="30"/>
        <v>0</v>
      </c>
      <c r="S238" s="5">
        <f t="shared" si="26"/>
        <v>0</v>
      </c>
      <c r="T238" s="87">
        <f t="shared" si="27"/>
        <v>0</v>
      </c>
    </row>
    <row r="239" spans="1:20" ht="12.75">
      <c r="A239" s="38">
        <f>'Volume Forecast'!B237</f>
        <v>0</v>
      </c>
      <c r="B239" s="1">
        <f>'Volume Forecast'!C237</f>
        <v>0</v>
      </c>
      <c r="C239" s="6" t="s">
        <v>124</v>
      </c>
      <c r="D239" s="27">
        <f>'Volume Forecast'!F237</f>
        <v>0</v>
      </c>
      <c r="E239" s="43" t="str">
        <f>'Volume Forecast'!D237</f>
        <v>Ea</v>
      </c>
      <c r="F239" s="72">
        <f>'Volume Forecast'!E237</f>
        <v>0</v>
      </c>
      <c r="G239" s="6" t="s">
        <v>42</v>
      </c>
      <c r="H239" s="6">
        <f>VLOOKUP($G239,'Pull Path Codes'!$A$7:$G$10,2,FALSE)</f>
        <v>5</v>
      </c>
      <c r="I239" s="66">
        <f>VLOOKUP($G239,'Pull Path Codes'!$A$7:$G$10,3,FALSE)</f>
        <v>0.15</v>
      </c>
      <c r="J239">
        <f t="shared" si="28"/>
        <v>0</v>
      </c>
      <c r="K239" s="5">
        <f t="shared" si="24"/>
        <v>0</v>
      </c>
      <c r="L239" s="6">
        <f>VLOOKUP($G239,'Pull Path Codes'!$A$7:$G$10,4,FALSE)</f>
        <v>10</v>
      </c>
      <c r="M239" s="65">
        <f>VLOOKUP($G239,'Pull Path Codes'!$A$7:$G$10,5,FALSE)</f>
        <v>0.25</v>
      </c>
      <c r="N239">
        <f t="shared" si="29"/>
        <v>0</v>
      </c>
      <c r="O239" s="5">
        <f t="shared" si="25"/>
        <v>0</v>
      </c>
      <c r="P239">
        <f>VLOOKUP($G239,'Pull Path Codes'!$A$7:$G$10,6,FALSE)</f>
        <v>0</v>
      </c>
      <c r="Q239" s="6">
        <f>VLOOKUP($G239,'Pull Path Codes'!$A$7:$G$10,7,FALSE)</f>
        <v>0</v>
      </c>
      <c r="R239">
        <f t="shared" si="30"/>
        <v>0</v>
      </c>
      <c r="S239" s="5">
        <f t="shared" si="26"/>
        <v>0</v>
      </c>
      <c r="T239" s="87">
        <f t="shared" si="27"/>
        <v>0</v>
      </c>
    </row>
    <row r="240" spans="1:20" ht="12.75">
      <c r="A240" s="38">
        <f>'Volume Forecast'!B238</f>
        <v>0</v>
      </c>
      <c r="B240" s="1">
        <f>'Volume Forecast'!C238</f>
        <v>0</v>
      </c>
      <c r="C240" s="6" t="s">
        <v>124</v>
      </c>
      <c r="D240" s="27">
        <f>'Volume Forecast'!F238</f>
        <v>0</v>
      </c>
      <c r="E240" s="43" t="str">
        <f>'Volume Forecast'!D238</f>
        <v>Ea</v>
      </c>
      <c r="F240" s="72">
        <f>'Volume Forecast'!E238</f>
        <v>0</v>
      </c>
      <c r="G240" s="6" t="s">
        <v>42</v>
      </c>
      <c r="H240" s="6">
        <f>VLOOKUP($G240,'Pull Path Codes'!$A$7:$G$10,2,FALSE)</f>
        <v>5</v>
      </c>
      <c r="I240" s="66">
        <f>VLOOKUP($G240,'Pull Path Codes'!$A$7:$G$10,3,FALSE)</f>
        <v>0.15</v>
      </c>
      <c r="J240">
        <f t="shared" si="28"/>
        <v>0</v>
      </c>
      <c r="K240" s="5">
        <f t="shared" si="24"/>
        <v>0</v>
      </c>
      <c r="L240" s="6">
        <f>VLOOKUP($G240,'Pull Path Codes'!$A$7:$G$10,4,FALSE)</f>
        <v>10</v>
      </c>
      <c r="M240" s="65">
        <f>VLOOKUP($G240,'Pull Path Codes'!$A$7:$G$10,5,FALSE)</f>
        <v>0.25</v>
      </c>
      <c r="N240">
        <f t="shared" si="29"/>
        <v>0</v>
      </c>
      <c r="O240" s="5">
        <f t="shared" si="25"/>
        <v>0</v>
      </c>
      <c r="P240">
        <f>VLOOKUP($G240,'Pull Path Codes'!$A$7:$G$10,6,FALSE)</f>
        <v>0</v>
      </c>
      <c r="Q240" s="6">
        <f>VLOOKUP($G240,'Pull Path Codes'!$A$7:$G$10,7,FALSE)</f>
        <v>0</v>
      </c>
      <c r="R240">
        <f t="shared" si="30"/>
        <v>0</v>
      </c>
      <c r="S240" s="5">
        <f t="shared" si="26"/>
        <v>0</v>
      </c>
      <c r="T240" s="87">
        <f t="shared" si="27"/>
        <v>0</v>
      </c>
    </row>
    <row r="241" spans="1:20" ht="12.75">
      <c r="A241" s="38">
        <f>'Volume Forecast'!B239</f>
        <v>0</v>
      </c>
      <c r="B241" s="1">
        <f>'Volume Forecast'!C239</f>
        <v>0</v>
      </c>
      <c r="C241" s="6" t="s">
        <v>124</v>
      </c>
      <c r="D241" s="27">
        <f>'Volume Forecast'!F239</f>
        <v>0</v>
      </c>
      <c r="E241" s="43" t="str">
        <f>'Volume Forecast'!D239</f>
        <v>Ea</v>
      </c>
      <c r="F241" s="72">
        <f>'Volume Forecast'!E239</f>
        <v>0</v>
      </c>
      <c r="G241" s="6" t="s">
        <v>42</v>
      </c>
      <c r="H241" s="6">
        <f>VLOOKUP($G241,'Pull Path Codes'!$A$7:$G$10,2,FALSE)</f>
        <v>5</v>
      </c>
      <c r="I241" s="66">
        <f>VLOOKUP($G241,'Pull Path Codes'!$A$7:$G$10,3,FALSE)</f>
        <v>0.15</v>
      </c>
      <c r="J241">
        <f t="shared" si="28"/>
        <v>0</v>
      </c>
      <c r="K241" s="5">
        <f t="shared" si="24"/>
        <v>0</v>
      </c>
      <c r="L241" s="6">
        <f>VLOOKUP($G241,'Pull Path Codes'!$A$7:$G$10,4,FALSE)</f>
        <v>10</v>
      </c>
      <c r="M241" s="65">
        <f>VLOOKUP($G241,'Pull Path Codes'!$A$7:$G$10,5,FALSE)</f>
        <v>0.25</v>
      </c>
      <c r="N241">
        <f t="shared" si="29"/>
        <v>0</v>
      </c>
      <c r="O241" s="5">
        <f t="shared" si="25"/>
        <v>0</v>
      </c>
      <c r="P241">
        <f>VLOOKUP($G241,'Pull Path Codes'!$A$7:$G$10,6,FALSE)</f>
        <v>0</v>
      </c>
      <c r="Q241" s="6">
        <f>VLOOKUP($G241,'Pull Path Codes'!$A$7:$G$10,7,FALSE)</f>
        <v>0</v>
      </c>
      <c r="R241">
        <f t="shared" si="30"/>
        <v>0</v>
      </c>
      <c r="S241" s="5">
        <f t="shared" si="26"/>
        <v>0</v>
      </c>
      <c r="T241" s="87">
        <f t="shared" si="27"/>
        <v>0</v>
      </c>
    </row>
    <row r="242" spans="1:20" ht="12.75">
      <c r="A242" s="38">
        <f>'Volume Forecast'!B240</f>
        <v>0</v>
      </c>
      <c r="B242" s="1">
        <f>'Volume Forecast'!C240</f>
        <v>0</v>
      </c>
      <c r="C242" s="6" t="s">
        <v>124</v>
      </c>
      <c r="D242" s="27">
        <f>'Volume Forecast'!F240</f>
        <v>0</v>
      </c>
      <c r="E242" s="43" t="str">
        <f>'Volume Forecast'!D240</f>
        <v>Ea</v>
      </c>
      <c r="F242" s="72">
        <f>'Volume Forecast'!E240</f>
        <v>0</v>
      </c>
      <c r="G242" s="6" t="s">
        <v>42</v>
      </c>
      <c r="H242" s="6">
        <f>VLOOKUP($G242,'Pull Path Codes'!$A$7:$G$10,2,FALSE)</f>
        <v>5</v>
      </c>
      <c r="I242" s="66">
        <f>VLOOKUP($G242,'Pull Path Codes'!$A$7:$G$10,3,FALSE)</f>
        <v>0.15</v>
      </c>
      <c r="J242">
        <f t="shared" si="28"/>
        <v>0</v>
      </c>
      <c r="K242" s="5">
        <f t="shared" si="24"/>
        <v>0</v>
      </c>
      <c r="L242" s="6">
        <f>VLOOKUP($G242,'Pull Path Codes'!$A$7:$G$10,4,FALSE)</f>
        <v>10</v>
      </c>
      <c r="M242" s="65">
        <f>VLOOKUP($G242,'Pull Path Codes'!$A$7:$G$10,5,FALSE)</f>
        <v>0.25</v>
      </c>
      <c r="N242">
        <f t="shared" si="29"/>
        <v>0</v>
      </c>
      <c r="O242" s="5">
        <f t="shared" si="25"/>
        <v>0</v>
      </c>
      <c r="P242">
        <f>VLOOKUP($G242,'Pull Path Codes'!$A$7:$G$10,6,FALSE)</f>
        <v>0</v>
      </c>
      <c r="Q242" s="6">
        <f>VLOOKUP($G242,'Pull Path Codes'!$A$7:$G$10,7,FALSE)</f>
        <v>0</v>
      </c>
      <c r="R242">
        <f t="shared" si="30"/>
        <v>0</v>
      </c>
      <c r="S242" s="5">
        <f t="shared" si="26"/>
        <v>0</v>
      </c>
      <c r="T242" s="87">
        <f t="shared" si="27"/>
        <v>0</v>
      </c>
    </row>
    <row r="243" spans="1:20" ht="12.75">
      <c r="A243" s="38">
        <f>'Volume Forecast'!B241</f>
        <v>0</v>
      </c>
      <c r="B243" s="1">
        <f>'Volume Forecast'!C241</f>
        <v>0</v>
      </c>
      <c r="C243" s="6" t="s">
        <v>124</v>
      </c>
      <c r="D243" s="27">
        <f>'Volume Forecast'!F241</f>
        <v>0</v>
      </c>
      <c r="E243" s="43" t="str">
        <f>'Volume Forecast'!D241</f>
        <v>Ea</v>
      </c>
      <c r="F243" s="72">
        <f>'Volume Forecast'!E241</f>
        <v>0</v>
      </c>
      <c r="G243" s="6" t="s">
        <v>42</v>
      </c>
      <c r="H243" s="6">
        <f>VLOOKUP($G243,'Pull Path Codes'!$A$7:$G$10,2,FALSE)</f>
        <v>5</v>
      </c>
      <c r="I243" s="66">
        <f>VLOOKUP($G243,'Pull Path Codes'!$A$7:$G$10,3,FALSE)</f>
        <v>0.15</v>
      </c>
      <c r="J243">
        <f t="shared" si="28"/>
        <v>0</v>
      </c>
      <c r="K243" s="5">
        <f t="shared" si="24"/>
        <v>0</v>
      </c>
      <c r="L243" s="6">
        <f>VLOOKUP($G243,'Pull Path Codes'!$A$7:$G$10,4,FALSE)</f>
        <v>10</v>
      </c>
      <c r="M243" s="65">
        <f>VLOOKUP($G243,'Pull Path Codes'!$A$7:$G$10,5,FALSE)</f>
        <v>0.25</v>
      </c>
      <c r="N243">
        <f t="shared" si="29"/>
        <v>0</v>
      </c>
      <c r="O243" s="5">
        <f t="shared" si="25"/>
        <v>0</v>
      </c>
      <c r="P243">
        <f>VLOOKUP($G243,'Pull Path Codes'!$A$7:$G$10,6,FALSE)</f>
        <v>0</v>
      </c>
      <c r="Q243" s="6">
        <f>VLOOKUP($G243,'Pull Path Codes'!$A$7:$G$10,7,FALSE)</f>
        <v>0</v>
      </c>
      <c r="R243">
        <f t="shared" si="30"/>
        <v>0</v>
      </c>
      <c r="S243" s="5">
        <f t="shared" si="26"/>
        <v>0</v>
      </c>
      <c r="T243" s="87">
        <f t="shared" si="27"/>
        <v>0</v>
      </c>
    </row>
    <row r="244" spans="1:20" ht="12.75">
      <c r="A244" s="38">
        <f>'Volume Forecast'!B242</f>
        <v>0</v>
      </c>
      <c r="B244" s="1">
        <f>'Volume Forecast'!C242</f>
        <v>0</v>
      </c>
      <c r="C244" s="6" t="s">
        <v>124</v>
      </c>
      <c r="D244" s="27">
        <f>'Volume Forecast'!F242</f>
        <v>0</v>
      </c>
      <c r="E244" s="43" t="str">
        <f>'Volume Forecast'!D242</f>
        <v>Ea</v>
      </c>
      <c r="F244" s="72">
        <f>'Volume Forecast'!E242</f>
        <v>0</v>
      </c>
      <c r="G244" s="6" t="s">
        <v>42</v>
      </c>
      <c r="H244" s="6">
        <f>VLOOKUP($G244,'Pull Path Codes'!$A$7:$G$10,2,FALSE)</f>
        <v>5</v>
      </c>
      <c r="I244" s="66">
        <f>VLOOKUP($G244,'Pull Path Codes'!$A$7:$G$10,3,FALSE)</f>
        <v>0.15</v>
      </c>
      <c r="J244">
        <f t="shared" si="28"/>
        <v>0</v>
      </c>
      <c r="K244" s="5">
        <f t="shared" si="24"/>
        <v>0</v>
      </c>
      <c r="L244" s="6">
        <f>VLOOKUP($G244,'Pull Path Codes'!$A$7:$G$10,4,FALSE)</f>
        <v>10</v>
      </c>
      <c r="M244" s="65">
        <f>VLOOKUP($G244,'Pull Path Codes'!$A$7:$G$10,5,FALSE)</f>
        <v>0.25</v>
      </c>
      <c r="N244">
        <f t="shared" si="29"/>
        <v>0</v>
      </c>
      <c r="O244" s="5">
        <f t="shared" si="25"/>
        <v>0</v>
      </c>
      <c r="P244">
        <f>VLOOKUP($G244,'Pull Path Codes'!$A$7:$G$10,6,FALSE)</f>
        <v>0</v>
      </c>
      <c r="Q244" s="6">
        <f>VLOOKUP($G244,'Pull Path Codes'!$A$7:$G$10,7,FALSE)</f>
        <v>0</v>
      </c>
      <c r="R244">
        <f t="shared" si="30"/>
        <v>0</v>
      </c>
      <c r="S244" s="5">
        <f t="shared" si="26"/>
        <v>0</v>
      </c>
      <c r="T244" s="87">
        <f t="shared" si="27"/>
        <v>0</v>
      </c>
    </row>
    <row r="245" spans="1:20" ht="12.75">
      <c r="A245" s="38">
        <f>'Volume Forecast'!B243</f>
        <v>0</v>
      </c>
      <c r="B245" s="1">
        <f>'Volume Forecast'!C243</f>
        <v>0</v>
      </c>
      <c r="C245" s="6" t="s">
        <v>124</v>
      </c>
      <c r="D245" s="27">
        <f>'Volume Forecast'!F243</f>
        <v>0</v>
      </c>
      <c r="E245" s="43" t="str">
        <f>'Volume Forecast'!D243</f>
        <v>Ea</v>
      </c>
      <c r="F245" s="72">
        <f>'Volume Forecast'!E243</f>
        <v>0</v>
      </c>
      <c r="G245" s="6" t="s">
        <v>42</v>
      </c>
      <c r="H245" s="6">
        <f>VLOOKUP($G245,'Pull Path Codes'!$A$7:$G$10,2,FALSE)</f>
        <v>5</v>
      </c>
      <c r="I245" s="66">
        <f>VLOOKUP($G245,'Pull Path Codes'!$A$7:$G$10,3,FALSE)</f>
        <v>0.15</v>
      </c>
      <c r="J245">
        <f t="shared" si="28"/>
        <v>0</v>
      </c>
      <c r="K245" s="5">
        <f t="shared" si="24"/>
        <v>0</v>
      </c>
      <c r="L245" s="6">
        <f>VLOOKUP($G245,'Pull Path Codes'!$A$7:$G$10,4,FALSE)</f>
        <v>10</v>
      </c>
      <c r="M245" s="65">
        <f>VLOOKUP($G245,'Pull Path Codes'!$A$7:$G$10,5,FALSE)</f>
        <v>0.25</v>
      </c>
      <c r="N245">
        <f t="shared" si="29"/>
        <v>0</v>
      </c>
      <c r="O245" s="5">
        <f t="shared" si="25"/>
        <v>0</v>
      </c>
      <c r="P245">
        <f>VLOOKUP($G245,'Pull Path Codes'!$A$7:$G$10,6,FALSE)</f>
        <v>0</v>
      </c>
      <c r="Q245" s="6">
        <f>VLOOKUP($G245,'Pull Path Codes'!$A$7:$G$10,7,FALSE)</f>
        <v>0</v>
      </c>
      <c r="R245">
        <f t="shared" si="30"/>
        <v>0</v>
      </c>
      <c r="S245" s="5">
        <f t="shared" si="26"/>
        <v>0</v>
      </c>
      <c r="T245" s="87">
        <f t="shared" si="27"/>
        <v>0</v>
      </c>
    </row>
    <row r="246" spans="1:20" ht="12.75">
      <c r="A246" s="38">
        <f>'Volume Forecast'!B244</f>
        <v>0</v>
      </c>
      <c r="B246" s="1">
        <f>'Volume Forecast'!C244</f>
        <v>0</v>
      </c>
      <c r="C246" s="6" t="s">
        <v>124</v>
      </c>
      <c r="D246" s="27">
        <f>'Volume Forecast'!F244</f>
        <v>0</v>
      </c>
      <c r="E246" s="43" t="str">
        <f>'Volume Forecast'!D244</f>
        <v>Ea</v>
      </c>
      <c r="F246" s="72">
        <f>'Volume Forecast'!E244</f>
        <v>0</v>
      </c>
      <c r="G246" s="6" t="s">
        <v>42</v>
      </c>
      <c r="H246" s="6">
        <f>VLOOKUP($G246,'Pull Path Codes'!$A$7:$G$10,2,FALSE)</f>
        <v>5</v>
      </c>
      <c r="I246" s="66">
        <f>VLOOKUP($G246,'Pull Path Codes'!$A$7:$G$10,3,FALSE)</f>
        <v>0.15</v>
      </c>
      <c r="J246">
        <f t="shared" si="28"/>
        <v>0</v>
      </c>
      <c r="K246" s="5">
        <f t="shared" si="24"/>
        <v>0</v>
      </c>
      <c r="L246" s="6">
        <f>VLOOKUP($G246,'Pull Path Codes'!$A$7:$G$10,4,FALSE)</f>
        <v>10</v>
      </c>
      <c r="M246" s="65">
        <f>VLOOKUP($G246,'Pull Path Codes'!$A$7:$G$10,5,FALSE)</f>
        <v>0.25</v>
      </c>
      <c r="N246">
        <f t="shared" si="29"/>
        <v>0</v>
      </c>
      <c r="O246" s="5">
        <f t="shared" si="25"/>
        <v>0</v>
      </c>
      <c r="P246">
        <f>VLOOKUP($G246,'Pull Path Codes'!$A$7:$G$10,6,FALSE)</f>
        <v>0</v>
      </c>
      <c r="Q246" s="6">
        <f>VLOOKUP($G246,'Pull Path Codes'!$A$7:$G$10,7,FALSE)</f>
        <v>0</v>
      </c>
      <c r="R246">
        <f t="shared" si="30"/>
        <v>0</v>
      </c>
      <c r="S246" s="5">
        <f t="shared" si="26"/>
        <v>0</v>
      </c>
      <c r="T246" s="87">
        <f t="shared" si="27"/>
        <v>0</v>
      </c>
    </row>
    <row r="247" spans="1:20" ht="12.75">
      <c r="A247" s="38">
        <f>'Volume Forecast'!B245</f>
        <v>0</v>
      </c>
      <c r="B247" s="1">
        <f>'Volume Forecast'!C245</f>
        <v>0</v>
      </c>
      <c r="C247" s="6" t="s">
        <v>124</v>
      </c>
      <c r="D247" s="27">
        <f>'Volume Forecast'!F245</f>
        <v>0</v>
      </c>
      <c r="E247" s="43" t="str">
        <f>'Volume Forecast'!D245</f>
        <v>Ea</v>
      </c>
      <c r="F247" s="72">
        <f>'Volume Forecast'!E245</f>
        <v>0</v>
      </c>
      <c r="G247" s="6" t="s">
        <v>42</v>
      </c>
      <c r="H247" s="6">
        <f>VLOOKUP($G247,'Pull Path Codes'!$A$7:$G$10,2,FALSE)</f>
        <v>5</v>
      </c>
      <c r="I247" s="66">
        <f>VLOOKUP($G247,'Pull Path Codes'!$A$7:$G$10,3,FALSE)</f>
        <v>0.15</v>
      </c>
      <c r="J247">
        <f t="shared" si="28"/>
        <v>0</v>
      </c>
      <c r="K247" s="5">
        <f t="shared" si="24"/>
        <v>0</v>
      </c>
      <c r="L247" s="6">
        <f>VLOOKUP($G247,'Pull Path Codes'!$A$7:$G$10,4,FALSE)</f>
        <v>10</v>
      </c>
      <c r="M247" s="65">
        <f>VLOOKUP($G247,'Pull Path Codes'!$A$7:$G$10,5,FALSE)</f>
        <v>0.25</v>
      </c>
      <c r="N247">
        <f t="shared" si="29"/>
        <v>0</v>
      </c>
      <c r="O247" s="5">
        <f t="shared" si="25"/>
        <v>0</v>
      </c>
      <c r="P247">
        <f>VLOOKUP($G247,'Pull Path Codes'!$A$7:$G$10,6,FALSE)</f>
        <v>0</v>
      </c>
      <c r="Q247" s="6">
        <f>VLOOKUP($G247,'Pull Path Codes'!$A$7:$G$10,7,FALSE)</f>
        <v>0</v>
      </c>
      <c r="R247">
        <f t="shared" si="30"/>
        <v>0</v>
      </c>
      <c r="S247" s="5">
        <f t="shared" si="26"/>
        <v>0</v>
      </c>
      <c r="T247" s="87">
        <f t="shared" si="27"/>
        <v>0</v>
      </c>
    </row>
    <row r="248" spans="1:20" ht="12.75">
      <c r="A248" s="38">
        <f>'Volume Forecast'!B246</f>
        <v>0</v>
      </c>
      <c r="B248" s="1">
        <f>'Volume Forecast'!C246</f>
        <v>0</v>
      </c>
      <c r="C248" s="6" t="s">
        <v>124</v>
      </c>
      <c r="D248" s="27">
        <f>'Volume Forecast'!F246</f>
        <v>0</v>
      </c>
      <c r="E248" s="43" t="str">
        <f>'Volume Forecast'!D246</f>
        <v>Ea</v>
      </c>
      <c r="F248" s="72">
        <f>'Volume Forecast'!E246</f>
        <v>0</v>
      </c>
      <c r="G248" s="6" t="s">
        <v>42</v>
      </c>
      <c r="H248" s="6">
        <f>VLOOKUP($G248,'Pull Path Codes'!$A$7:$G$10,2,FALSE)</f>
        <v>5</v>
      </c>
      <c r="I248" s="66">
        <f>VLOOKUP($G248,'Pull Path Codes'!$A$7:$G$10,3,FALSE)</f>
        <v>0.15</v>
      </c>
      <c r="J248">
        <f t="shared" si="28"/>
        <v>0</v>
      </c>
      <c r="K248" s="5">
        <f t="shared" si="24"/>
        <v>0</v>
      </c>
      <c r="L248" s="6">
        <f>VLOOKUP($G248,'Pull Path Codes'!$A$7:$G$10,4,FALSE)</f>
        <v>10</v>
      </c>
      <c r="M248" s="65">
        <f>VLOOKUP($G248,'Pull Path Codes'!$A$7:$G$10,5,FALSE)</f>
        <v>0.25</v>
      </c>
      <c r="N248">
        <f t="shared" si="29"/>
        <v>0</v>
      </c>
      <c r="O248" s="5">
        <f t="shared" si="25"/>
        <v>0</v>
      </c>
      <c r="P248">
        <f>VLOOKUP($G248,'Pull Path Codes'!$A$7:$G$10,6,FALSE)</f>
        <v>0</v>
      </c>
      <c r="Q248" s="6">
        <f>VLOOKUP($G248,'Pull Path Codes'!$A$7:$G$10,7,FALSE)</f>
        <v>0</v>
      </c>
      <c r="R248">
        <f t="shared" si="30"/>
        <v>0</v>
      </c>
      <c r="S248" s="5">
        <f t="shared" si="26"/>
        <v>0</v>
      </c>
      <c r="T248" s="87">
        <f t="shared" si="27"/>
        <v>0</v>
      </c>
    </row>
    <row r="249" spans="1:20" ht="12.75">
      <c r="A249" s="38">
        <f>'Volume Forecast'!B247</f>
        <v>0</v>
      </c>
      <c r="B249" s="1">
        <f>'Volume Forecast'!C247</f>
        <v>0</v>
      </c>
      <c r="C249" s="6" t="s">
        <v>124</v>
      </c>
      <c r="D249" s="27">
        <f>'Volume Forecast'!F247</f>
        <v>0</v>
      </c>
      <c r="E249" s="43" t="str">
        <f>'Volume Forecast'!D247</f>
        <v>Ea</v>
      </c>
      <c r="F249" s="72">
        <f>'Volume Forecast'!E247</f>
        <v>0</v>
      </c>
      <c r="G249" s="6" t="s">
        <v>42</v>
      </c>
      <c r="H249" s="6">
        <f>VLOOKUP($G249,'Pull Path Codes'!$A$7:$G$10,2,FALSE)</f>
        <v>5</v>
      </c>
      <c r="I249" s="66">
        <f>VLOOKUP($G249,'Pull Path Codes'!$A$7:$G$10,3,FALSE)</f>
        <v>0.15</v>
      </c>
      <c r="J249">
        <f t="shared" si="28"/>
        <v>0</v>
      </c>
      <c r="K249" s="5">
        <f t="shared" si="24"/>
        <v>0</v>
      </c>
      <c r="L249" s="6">
        <f>VLOOKUP($G249,'Pull Path Codes'!$A$7:$G$10,4,FALSE)</f>
        <v>10</v>
      </c>
      <c r="M249" s="65">
        <f>VLOOKUP($G249,'Pull Path Codes'!$A$7:$G$10,5,FALSE)</f>
        <v>0.25</v>
      </c>
      <c r="N249">
        <f t="shared" si="29"/>
        <v>0</v>
      </c>
      <c r="O249" s="5">
        <f t="shared" si="25"/>
        <v>0</v>
      </c>
      <c r="P249">
        <f>VLOOKUP($G249,'Pull Path Codes'!$A$7:$G$10,6,FALSE)</f>
        <v>0</v>
      </c>
      <c r="Q249" s="6">
        <f>VLOOKUP($G249,'Pull Path Codes'!$A$7:$G$10,7,FALSE)</f>
        <v>0</v>
      </c>
      <c r="R249">
        <f t="shared" si="30"/>
        <v>0</v>
      </c>
      <c r="S249" s="5">
        <f t="shared" si="26"/>
        <v>0</v>
      </c>
      <c r="T249" s="87">
        <f t="shared" si="27"/>
        <v>0</v>
      </c>
    </row>
    <row r="250" spans="1:20" ht="12.75">
      <c r="A250" s="38">
        <f>'Volume Forecast'!B248</f>
        <v>0</v>
      </c>
      <c r="B250" s="1">
        <f>'Volume Forecast'!C248</f>
        <v>0</v>
      </c>
      <c r="C250" s="6" t="s">
        <v>124</v>
      </c>
      <c r="D250" s="27">
        <f>'Volume Forecast'!F248</f>
        <v>0</v>
      </c>
      <c r="E250" s="43" t="str">
        <f>'Volume Forecast'!D248</f>
        <v>Ea</v>
      </c>
      <c r="F250" s="72">
        <f>'Volume Forecast'!E248</f>
        <v>0</v>
      </c>
      <c r="G250" s="6" t="s">
        <v>42</v>
      </c>
      <c r="H250" s="6">
        <f>VLOOKUP($G250,'Pull Path Codes'!$A$7:$G$10,2,FALSE)</f>
        <v>5</v>
      </c>
      <c r="I250" s="66">
        <f>VLOOKUP($G250,'Pull Path Codes'!$A$7:$G$10,3,FALSE)</f>
        <v>0.15</v>
      </c>
      <c r="J250">
        <f t="shared" si="28"/>
        <v>0</v>
      </c>
      <c r="K250" s="5">
        <f t="shared" si="24"/>
        <v>0</v>
      </c>
      <c r="L250" s="6">
        <f>VLOOKUP($G250,'Pull Path Codes'!$A$7:$G$10,4,FALSE)</f>
        <v>10</v>
      </c>
      <c r="M250" s="65">
        <f>VLOOKUP($G250,'Pull Path Codes'!$A$7:$G$10,5,FALSE)</f>
        <v>0.25</v>
      </c>
      <c r="N250">
        <f t="shared" si="29"/>
        <v>0</v>
      </c>
      <c r="O250" s="5">
        <f t="shared" si="25"/>
        <v>0</v>
      </c>
      <c r="P250">
        <f>VLOOKUP($G250,'Pull Path Codes'!$A$7:$G$10,6,FALSE)</f>
        <v>0</v>
      </c>
      <c r="Q250" s="6">
        <f>VLOOKUP($G250,'Pull Path Codes'!$A$7:$G$10,7,FALSE)</f>
        <v>0</v>
      </c>
      <c r="R250">
        <f t="shared" si="30"/>
        <v>0</v>
      </c>
      <c r="S250" s="5">
        <f t="shared" si="26"/>
        <v>0</v>
      </c>
      <c r="T250" s="87">
        <f t="shared" si="27"/>
        <v>0</v>
      </c>
    </row>
    <row r="251" spans="1:20" ht="12.75">
      <c r="A251" s="38">
        <f>'Volume Forecast'!B249</f>
        <v>0</v>
      </c>
      <c r="B251" s="1">
        <f>'Volume Forecast'!C249</f>
        <v>0</v>
      </c>
      <c r="C251" s="6" t="s">
        <v>124</v>
      </c>
      <c r="D251" s="27">
        <f>'Volume Forecast'!F249</f>
        <v>0</v>
      </c>
      <c r="E251" s="43" t="str">
        <f>'Volume Forecast'!D249</f>
        <v>Ea</v>
      </c>
      <c r="F251" s="72">
        <f>'Volume Forecast'!E249</f>
        <v>0</v>
      </c>
      <c r="G251" s="6" t="s">
        <v>42</v>
      </c>
      <c r="H251" s="6">
        <f>VLOOKUP($G251,'Pull Path Codes'!$A$7:$G$10,2,FALSE)</f>
        <v>5</v>
      </c>
      <c r="I251" s="66">
        <f>VLOOKUP($G251,'Pull Path Codes'!$A$7:$G$10,3,FALSE)</f>
        <v>0.15</v>
      </c>
      <c r="J251">
        <f t="shared" si="28"/>
        <v>0</v>
      </c>
      <c r="K251" s="5">
        <f t="shared" si="24"/>
        <v>0</v>
      </c>
      <c r="L251" s="6">
        <f>VLOOKUP($G251,'Pull Path Codes'!$A$7:$G$10,4,FALSE)</f>
        <v>10</v>
      </c>
      <c r="M251" s="65">
        <f>VLOOKUP($G251,'Pull Path Codes'!$A$7:$G$10,5,FALSE)</f>
        <v>0.25</v>
      </c>
      <c r="N251">
        <f t="shared" si="29"/>
        <v>0</v>
      </c>
      <c r="O251" s="5">
        <f t="shared" si="25"/>
        <v>0</v>
      </c>
      <c r="P251">
        <f>VLOOKUP($G251,'Pull Path Codes'!$A$7:$G$10,6,FALSE)</f>
        <v>0</v>
      </c>
      <c r="Q251" s="6">
        <f>VLOOKUP($G251,'Pull Path Codes'!$A$7:$G$10,7,FALSE)</f>
        <v>0</v>
      </c>
      <c r="R251">
        <f t="shared" si="30"/>
        <v>0</v>
      </c>
      <c r="S251" s="5">
        <f t="shared" si="26"/>
        <v>0</v>
      </c>
      <c r="T251" s="87">
        <f t="shared" si="27"/>
        <v>0</v>
      </c>
    </row>
    <row r="252" spans="1:20" ht="12.75">
      <c r="A252" s="38">
        <f>'Volume Forecast'!B250</f>
        <v>0</v>
      </c>
      <c r="B252" s="1">
        <f>'Volume Forecast'!C250</f>
        <v>0</v>
      </c>
      <c r="C252" s="6" t="s">
        <v>124</v>
      </c>
      <c r="D252" s="27">
        <f>'Volume Forecast'!F250</f>
        <v>0</v>
      </c>
      <c r="E252" s="43" t="str">
        <f>'Volume Forecast'!D250</f>
        <v>Ea</v>
      </c>
      <c r="F252" s="72">
        <f>'Volume Forecast'!E250</f>
        <v>0</v>
      </c>
      <c r="G252" s="6" t="s">
        <v>42</v>
      </c>
      <c r="H252" s="6">
        <f>VLOOKUP($G252,'Pull Path Codes'!$A$7:$G$10,2,FALSE)</f>
        <v>5</v>
      </c>
      <c r="I252" s="66">
        <f>VLOOKUP($G252,'Pull Path Codes'!$A$7:$G$10,3,FALSE)</f>
        <v>0.15</v>
      </c>
      <c r="J252">
        <f t="shared" si="28"/>
        <v>0</v>
      </c>
      <c r="K252" s="5">
        <f t="shared" si="24"/>
        <v>0</v>
      </c>
      <c r="L252" s="6">
        <f>VLOOKUP($G252,'Pull Path Codes'!$A$7:$G$10,4,FALSE)</f>
        <v>10</v>
      </c>
      <c r="M252" s="65">
        <f>VLOOKUP($G252,'Pull Path Codes'!$A$7:$G$10,5,FALSE)</f>
        <v>0.25</v>
      </c>
      <c r="N252">
        <f t="shared" si="29"/>
        <v>0</v>
      </c>
      <c r="O252" s="5">
        <f t="shared" si="25"/>
        <v>0</v>
      </c>
      <c r="P252">
        <f>VLOOKUP($G252,'Pull Path Codes'!$A$7:$G$10,6,FALSE)</f>
        <v>0</v>
      </c>
      <c r="Q252" s="6">
        <f>VLOOKUP($G252,'Pull Path Codes'!$A$7:$G$10,7,FALSE)</f>
        <v>0</v>
      </c>
      <c r="R252">
        <f t="shared" si="30"/>
        <v>0</v>
      </c>
      <c r="S252" s="5">
        <f t="shared" si="26"/>
        <v>0</v>
      </c>
      <c r="T252" s="87">
        <f t="shared" si="27"/>
        <v>0</v>
      </c>
    </row>
    <row r="253" spans="1:20" ht="12.75">
      <c r="A253" s="38">
        <f>'Volume Forecast'!B251</f>
        <v>0</v>
      </c>
      <c r="B253" s="1">
        <f>'Volume Forecast'!C251</f>
        <v>0</v>
      </c>
      <c r="C253" s="6" t="s">
        <v>124</v>
      </c>
      <c r="D253" s="27">
        <f>'Volume Forecast'!F251</f>
        <v>0</v>
      </c>
      <c r="E253" s="43" t="str">
        <f>'Volume Forecast'!D251</f>
        <v>Ea</v>
      </c>
      <c r="F253" s="72">
        <f>'Volume Forecast'!E251</f>
        <v>0</v>
      </c>
      <c r="G253" s="6" t="s">
        <v>42</v>
      </c>
      <c r="H253" s="6">
        <f>VLOOKUP($G253,'Pull Path Codes'!$A$7:$G$10,2,FALSE)</f>
        <v>5</v>
      </c>
      <c r="I253" s="66">
        <f>VLOOKUP($G253,'Pull Path Codes'!$A$7:$G$10,3,FALSE)</f>
        <v>0.15</v>
      </c>
      <c r="J253">
        <f t="shared" si="28"/>
        <v>0</v>
      </c>
      <c r="K253" s="5">
        <f t="shared" si="24"/>
        <v>0</v>
      </c>
      <c r="L253" s="6">
        <f>VLOOKUP($G253,'Pull Path Codes'!$A$7:$G$10,4,FALSE)</f>
        <v>10</v>
      </c>
      <c r="M253" s="65">
        <f>VLOOKUP($G253,'Pull Path Codes'!$A$7:$G$10,5,FALSE)</f>
        <v>0.25</v>
      </c>
      <c r="N253">
        <f t="shared" si="29"/>
        <v>0</v>
      </c>
      <c r="O253" s="5">
        <f t="shared" si="25"/>
        <v>0</v>
      </c>
      <c r="P253">
        <f>VLOOKUP($G253,'Pull Path Codes'!$A$7:$G$10,6,FALSE)</f>
        <v>0</v>
      </c>
      <c r="Q253" s="6">
        <f>VLOOKUP($G253,'Pull Path Codes'!$A$7:$G$10,7,FALSE)</f>
        <v>0</v>
      </c>
      <c r="R253">
        <f t="shared" si="30"/>
        <v>0</v>
      </c>
      <c r="S253" s="5">
        <f t="shared" si="26"/>
        <v>0</v>
      </c>
      <c r="T253" s="87">
        <f t="shared" si="27"/>
        <v>0</v>
      </c>
    </row>
    <row r="254" spans="1:20" ht="12.75">
      <c r="A254" s="38">
        <f>'Volume Forecast'!B252</f>
        <v>0</v>
      </c>
      <c r="B254" s="1">
        <f>'Volume Forecast'!C252</f>
        <v>0</v>
      </c>
      <c r="C254" s="6" t="s">
        <v>124</v>
      </c>
      <c r="D254" s="27">
        <f>'Volume Forecast'!F252</f>
        <v>0</v>
      </c>
      <c r="E254" s="43" t="str">
        <f>'Volume Forecast'!D252</f>
        <v>Ea</v>
      </c>
      <c r="F254" s="72">
        <f>'Volume Forecast'!E252</f>
        <v>0</v>
      </c>
      <c r="G254" s="6" t="s">
        <v>42</v>
      </c>
      <c r="H254" s="6">
        <f>VLOOKUP($G254,'Pull Path Codes'!$A$7:$G$10,2,FALSE)</f>
        <v>5</v>
      </c>
      <c r="I254" s="66">
        <f>VLOOKUP($G254,'Pull Path Codes'!$A$7:$G$10,3,FALSE)</f>
        <v>0.15</v>
      </c>
      <c r="J254">
        <f t="shared" si="28"/>
        <v>0</v>
      </c>
      <c r="K254" s="5">
        <f t="shared" si="24"/>
        <v>0</v>
      </c>
      <c r="L254" s="6">
        <f>VLOOKUP($G254,'Pull Path Codes'!$A$7:$G$10,4,FALSE)</f>
        <v>10</v>
      </c>
      <c r="M254" s="65">
        <f>VLOOKUP($G254,'Pull Path Codes'!$A$7:$G$10,5,FALSE)</f>
        <v>0.25</v>
      </c>
      <c r="N254">
        <f t="shared" si="29"/>
        <v>0</v>
      </c>
      <c r="O254" s="5">
        <f t="shared" si="25"/>
        <v>0</v>
      </c>
      <c r="P254">
        <f>VLOOKUP($G254,'Pull Path Codes'!$A$7:$G$10,6,FALSE)</f>
        <v>0</v>
      </c>
      <c r="Q254" s="6">
        <f>VLOOKUP($G254,'Pull Path Codes'!$A$7:$G$10,7,FALSE)</f>
        <v>0</v>
      </c>
      <c r="R254">
        <f t="shared" si="30"/>
        <v>0</v>
      </c>
      <c r="S254" s="5">
        <f t="shared" si="26"/>
        <v>0</v>
      </c>
      <c r="T254" s="87">
        <f t="shared" si="27"/>
        <v>0</v>
      </c>
    </row>
    <row r="255" spans="1:20" ht="12.75">
      <c r="A255" s="38">
        <f>'Volume Forecast'!B253</f>
        <v>0</v>
      </c>
      <c r="B255" s="1">
        <f>'Volume Forecast'!C253</f>
        <v>0</v>
      </c>
      <c r="C255" s="6" t="s">
        <v>124</v>
      </c>
      <c r="D255" s="27">
        <f>'Volume Forecast'!F253</f>
        <v>0</v>
      </c>
      <c r="E255" s="43" t="str">
        <f>'Volume Forecast'!D253</f>
        <v>Ea</v>
      </c>
      <c r="F255" s="72">
        <f>'Volume Forecast'!E253</f>
        <v>0</v>
      </c>
      <c r="G255" s="6" t="s">
        <v>42</v>
      </c>
      <c r="H255" s="6">
        <f>VLOOKUP($G255,'Pull Path Codes'!$A$7:$G$10,2,FALSE)</f>
        <v>5</v>
      </c>
      <c r="I255" s="66">
        <f>VLOOKUP($G255,'Pull Path Codes'!$A$7:$G$10,3,FALSE)</f>
        <v>0.15</v>
      </c>
      <c r="J255">
        <f t="shared" si="28"/>
        <v>0</v>
      </c>
      <c r="K255" s="5">
        <f t="shared" si="24"/>
        <v>0</v>
      </c>
      <c r="L255" s="6">
        <f>VLOOKUP($G255,'Pull Path Codes'!$A$7:$G$10,4,FALSE)</f>
        <v>10</v>
      </c>
      <c r="M255" s="65">
        <f>VLOOKUP($G255,'Pull Path Codes'!$A$7:$G$10,5,FALSE)</f>
        <v>0.25</v>
      </c>
      <c r="N255">
        <f t="shared" si="29"/>
        <v>0</v>
      </c>
      <c r="O255" s="5">
        <f t="shared" si="25"/>
        <v>0</v>
      </c>
      <c r="P255">
        <f>VLOOKUP($G255,'Pull Path Codes'!$A$7:$G$10,6,FALSE)</f>
        <v>0</v>
      </c>
      <c r="Q255" s="6">
        <f>VLOOKUP($G255,'Pull Path Codes'!$A$7:$G$10,7,FALSE)</f>
        <v>0</v>
      </c>
      <c r="R255">
        <f t="shared" si="30"/>
        <v>0</v>
      </c>
      <c r="S255" s="5">
        <f t="shared" si="26"/>
        <v>0</v>
      </c>
      <c r="T255" s="87">
        <f t="shared" si="27"/>
        <v>0</v>
      </c>
    </row>
    <row r="256" spans="1:20" ht="12.75">
      <c r="A256" s="38">
        <f>'Volume Forecast'!B254</f>
        <v>0</v>
      </c>
      <c r="B256" s="1">
        <f>'Volume Forecast'!C254</f>
        <v>0</v>
      </c>
      <c r="C256" s="6" t="s">
        <v>124</v>
      </c>
      <c r="D256" s="27">
        <f>'Volume Forecast'!F254</f>
        <v>0</v>
      </c>
      <c r="E256" s="43" t="str">
        <f>'Volume Forecast'!D254</f>
        <v>Ea</v>
      </c>
      <c r="F256" s="72">
        <f>'Volume Forecast'!E254</f>
        <v>0</v>
      </c>
      <c r="G256" s="6" t="s">
        <v>42</v>
      </c>
      <c r="H256" s="6">
        <f>VLOOKUP($G256,'Pull Path Codes'!$A$7:$G$10,2,FALSE)</f>
        <v>5</v>
      </c>
      <c r="I256" s="66">
        <f>VLOOKUP($G256,'Pull Path Codes'!$A$7:$G$10,3,FALSE)</f>
        <v>0.15</v>
      </c>
      <c r="J256">
        <f t="shared" si="28"/>
        <v>0</v>
      </c>
      <c r="K256" s="5">
        <f t="shared" si="24"/>
        <v>0</v>
      </c>
      <c r="L256" s="6">
        <f>VLOOKUP($G256,'Pull Path Codes'!$A$7:$G$10,4,FALSE)</f>
        <v>10</v>
      </c>
      <c r="M256" s="65">
        <f>VLOOKUP($G256,'Pull Path Codes'!$A$7:$G$10,5,FALSE)</f>
        <v>0.25</v>
      </c>
      <c r="N256">
        <f t="shared" si="29"/>
        <v>0</v>
      </c>
      <c r="O256" s="5">
        <f t="shared" si="25"/>
        <v>0</v>
      </c>
      <c r="P256">
        <f>VLOOKUP($G256,'Pull Path Codes'!$A$7:$G$10,6,FALSE)</f>
        <v>0</v>
      </c>
      <c r="Q256" s="6">
        <f>VLOOKUP($G256,'Pull Path Codes'!$A$7:$G$10,7,FALSE)</f>
        <v>0</v>
      </c>
      <c r="R256">
        <f t="shared" si="30"/>
        <v>0</v>
      </c>
      <c r="S256" s="5">
        <f t="shared" si="26"/>
        <v>0</v>
      </c>
      <c r="T256" s="87">
        <f t="shared" si="27"/>
        <v>0</v>
      </c>
    </row>
    <row r="257" spans="1:20" ht="12.75">
      <c r="A257" s="38">
        <f>'Volume Forecast'!B255</f>
        <v>0</v>
      </c>
      <c r="B257" s="1">
        <f>'Volume Forecast'!C255</f>
        <v>0</v>
      </c>
      <c r="C257" s="6" t="s">
        <v>124</v>
      </c>
      <c r="D257" s="27">
        <f>'Volume Forecast'!F255</f>
        <v>0</v>
      </c>
      <c r="E257" s="43" t="str">
        <f>'Volume Forecast'!D255</f>
        <v>Ea</v>
      </c>
      <c r="F257" s="72">
        <f>'Volume Forecast'!E255</f>
        <v>0</v>
      </c>
      <c r="G257" s="6" t="s">
        <v>42</v>
      </c>
      <c r="H257" s="6">
        <f>VLOOKUP($G257,'Pull Path Codes'!$A$7:$G$10,2,FALSE)</f>
        <v>5</v>
      </c>
      <c r="I257" s="66">
        <f>VLOOKUP($G257,'Pull Path Codes'!$A$7:$G$10,3,FALSE)</f>
        <v>0.15</v>
      </c>
      <c r="J257">
        <f t="shared" si="28"/>
        <v>0</v>
      </c>
      <c r="K257" s="5">
        <f t="shared" si="24"/>
        <v>0</v>
      </c>
      <c r="L257" s="6">
        <f>VLOOKUP($G257,'Pull Path Codes'!$A$7:$G$10,4,FALSE)</f>
        <v>10</v>
      </c>
      <c r="M257" s="65">
        <f>VLOOKUP($G257,'Pull Path Codes'!$A$7:$G$10,5,FALSE)</f>
        <v>0.25</v>
      </c>
      <c r="N257">
        <f t="shared" si="29"/>
        <v>0</v>
      </c>
      <c r="O257" s="5">
        <f t="shared" si="25"/>
        <v>0</v>
      </c>
      <c r="P257">
        <f>VLOOKUP($G257,'Pull Path Codes'!$A$7:$G$10,6,FALSE)</f>
        <v>0</v>
      </c>
      <c r="Q257" s="6">
        <f>VLOOKUP($G257,'Pull Path Codes'!$A$7:$G$10,7,FALSE)</f>
        <v>0</v>
      </c>
      <c r="R257">
        <f t="shared" si="30"/>
        <v>0</v>
      </c>
      <c r="S257" s="5">
        <f t="shared" si="26"/>
        <v>0</v>
      </c>
      <c r="T257" s="87">
        <f t="shared" si="27"/>
        <v>0</v>
      </c>
    </row>
    <row r="258" spans="1:20" ht="12.75">
      <c r="A258" s="38">
        <f>'Volume Forecast'!B256</f>
        <v>0</v>
      </c>
      <c r="B258" s="1">
        <f>'Volume Forecast'!C256</f>
        <v>0</v>
      </c>
      <c r="C258" s="6" t="s">
        <v>124</v>
      </c>
      <c r="D258" s="27">
        <f>'Volume Forecast'!F256</f>
        <v>0</v>
      </c>
      <c r="E258" s="43" t="str">
        <f>'Volume Forecast'!D256</f>
        <v>Ea</v>
      </c>
      <c r="F258" s="72">
        <f>'Volume Forecast'!E256</f>
        <v>0</v>
      </c>
      <c r="G258" s="6" t="s">
        <v>42</v>
      </c>
      <c r="H258" s="6">
        <f>VLOOKUP($G258,'Pull Path Codes'!$A$7:$G$10,2,FALSE)</f>
        <v>5</v>
      </c>
      <c r="I258" s="66">
        <f>VLOOKUP($G258,'Pull Path Codes'!$A$7:$G$10,3,FALSE)</f>
        <v>0.15</v>
      </c>
      <c r="J258">
        <f t="shared" si="28"/>
        <v>0</v>
      </c>
      <c r="K258" s="5">
        <f t="shared" si="24"/>
        <v>0</v>
      </c>
      <c r="L258" s="6">
        <f>VLOOKUP($G258,'Pull Path Codes'!$A$7:$G$10,4,FALSE)</f>
        <v>10</v>
      </c>
      <c r="M258" s="65">
        <f>VLOOKUP($G258,'Pull Path Codes'!$A$7:$G$10,5,FALSE)</f>
        <v>0.25</v>
      </c>
      <c r="N258">
        <f t="shared" si="29"/>
        <v>0</v>
      </c>
      <c r="O258" s="5">
        <f t="shared" si="25"/>
        <v>0</v>
      </c>
      <c r="P258">
        <f>VLOOKUP($G258,'Pull Path Codes'!$A$7:$G$10,6,FALSE)</f>
        <v>0</v>
      </c>
      <c r="Q258" s="6">
        <f>VLOOKUP($G258,'Pull Path Codes'!$A$7:$G$10,7,FALSE)</f>
        <v>0</v>
      </c>
      <c r="R258">
        <f t="shared" si="30"/>
        <v>0</v>
      </c>
      <c r="S258" s="5">
        <f t="shared" si="26"/>
        <v>0</v>
      </c>
      <c r="T258" s="87">
        <f t="shared" si="27"/>
        <v>0</v>
      </c>
    </row>
    <row r="259" spans="1:20" ht="12.75">
      <c r="A259" s="38">
        <f>'Volume Forecast'!B257</f>
        <v>0</v>
      </c>
      <c r="B259" s="1">
        <f>'Volume Forecast'!C257</f>
        <v>0</v>
      </c>
      <c r="C259" s="6" t="s">
        <v>124</v>
      </c>
      <c r="D259" s="27">
        <f>'Volume Forecast'!F257</f>
        <v>0</v>
      </c>
      <c r="E259" s="43" t="str">
        <f>'Volume Forecast'!D257</f>
        <v>Ea</v>
      </c>
      <c r="F259" s="72">
        <f>'Volume Forecast'!E257</f>
        <v>0</v>
      </c>
      <c r="G259" s="6" t="s">
        <v>42</v>
      </c>
      <c r="H259" s="6">
        <f>VLOOKUP($G259,'Pull Path Codes'!$A$7:$G$10,2,FALSE)</f>
        <v>5</v>
      </c>
      <c r="I259" s="66">
        <f>VLOOKUP($G259,'Pull Path Codes'!$A$7:$G$10,3,FALSE)</f>
        <v>0.15</v>
      </c>
      <c r="J259">
        <f t="shared" si="28"/>
        <v>0</v>
      </c>
      <c r="K259" s="5">
        <f t="shared" si="24"/>
        <v>0</v>
      </c>
      <c r="L259" s="6">
        <f>VLOOKUP($G259,'Pull Path Codes'!$A$7:$G$10,4,FALSE)</f>
        <v>10</v>
      </c>
      <c r="M259" s="65">
        <f>VLOOKUP($G259,'Pull Path Codes'!$A$7:$G$10,5,FALSE)</f>
        <v>0.25</v>
      </c>
      <c r="N259">
        <f t="shared" si="29"/>
        <v>0</v>
      </c>
      <c r="O259" s="5">
        <f t="shared" si="25"/>
        <v>0</v>
      </c>
      <c r="P259">
        <f>VLOOKUP($G259,'Pull Path Codes'!$A$7:$G$10,6,FALSE)</f>
        <v>0</v>
      </c>
      <c r="Q259" s="6">
        <f>VLOOKUP($G259,'Pull Path Codes'!$A$7:$G$10,7,FALSE)</f>
        <v>0</v>
      </c>
      <c r="R259">
        <f t="shared" si="30"/>
        <v>0</v>
      </c>
      <c r="S259" s="5">
        <f t="shared" si="26"/>
        <v>0</v>
      </c>
      <c r="T259" s="87">
        <f t="shared" si="27"/>
        <v>0</v>
      </c>
    </row>
    <row r="260" spans="1:20" ht="12.75">
      <c r="A260" s="38">
        <f>'Volume Forecast'!B258</f>
        <v>0</v>
      </c>
      <c r="B260" s="1">
        <f>'Volume Forecast'!C258</f>
        <v>0</v>
      </c>
      <c r="C260" s="6" t="s">
        <v>124</v>
      </c>
      <c r="D260" s="27">
        <f>'Volume Forecast'!F258</f>
        <v>0</v>
      </c>
      <c r="E260" s="43" t="str">
        <f>'Volume Forecast'!D258</f>
        <v>Ea</v>
      </c>
      <c r="F260" s="72">
        <f>'Volume Forecast'!E258</f>
        <v>0</v>
      </c>
      <c r="G260" s="6" t="s">
        <v>42</v>
      </c>
      <c r="H260" s="6">
        <f>VLOOKUP($G260,'Pull Path Codes'!$A$7:$G$10,2,FALSE)</f>
        <v>5</v>
      </c>
      <c r="I260" s="66">
        <f>VLOOKUP($G260,'Pull Path Codes'!$A$7:$G$10,3,FALSE)</f>
        <v>0.15</v>
      </c>
      <c r="J260">
        <f t="shared" si="28"/>
        <v>0</v>
      </c>
      <c r="K260" s="5">
        <f t="shared" si="24"/>
        <v>0</v>
      </c>
      <c r="L260" s="6">
        <f>VLOOKUP($G260,'Pull Path Codes'!$A$7:$G$10,4,FALSE)</f>
        <v>10</v>
      </c>
      <c r="M260" s="65">
        <f>VLOOKUP($G260,'Pull Path Codes'!$A$7:$G$10,5,FALSE)</f>
        <v>0.25</v>
      </c>
      <c r="N260">
        <f t="shared" si="29"/>
        <v>0</v>
      </c>
      <c r="O260" s="5">
        <f t="shared" si="25"/>
        <v>0</v>
      </c>
      <c r="P260">
        <f>VLOOKUP($G260,'Pull Path Codes'!$A$7:$G$10,6,FALSE)</f>
        <v>0</v>
      </c>
      <c r="Q260" s="6">
        <f>VLOOKUP($G260,'Pull Path Codes'!$A$7:$G$10,7,FALSE)</f>
        <v>0</v>
      </c>
      <c r="R260">
        <f t="shared" si="30"/>
        <v>0</v>
      </c>
      <c r="S260" s="5">
        <f t="shared" si="26"/>
        <v>0</v>
      </c>
      <c r="T260" s="87">
        <f t="shared" si="27"/>
        <v>0</v>
      </c>
    </row>
    <row r="261" spans="1:20" ht="12.75">
      <c r="A261" s="38">
        <f>'Volume Forecast'!B259</f>
        <v>0</v>
      </c>
      <c r="B261" s="1">
        <f>'Volume Forecast'!C259</f>
        <v>0</v>
      </c>
      <c r="C261" s="6" t="s">
        <v>124</v>
      </c>
      <c r="D261" s="27">
        <f>'Volume Forecast'!F259</f>
        <v>0</v>
      </c>
      <c r="E261" s="43" t="str">
        <f>'Volume Forecast'!D259</f>
        <v>Ea</v>
      </c>
      <c r="F261" s="72">
        <f>'Volume Forecast'!E259</f>
        <v>0</v>
      </c>
      <c r="G261" s="6" t="s">
        <v>42</v>
      </c>
      <c r="H261" s="6">
        <f>VLOOKUP($G261,'Pull Path Codes'!$A$7:$G$10,2,FALSE)</f>
        <v>5</v>
      </c>
      <c r="I261" s="66">
        <f>VLOOKUP($G261,'Pull Path Codes'!$A$7:$G$10,3,FALSE)</f>
        <v>0.15</v>
      </c>
      <c r="J261">
        <f t="shared" si="28"/>
        <v>0</v>
      </c>
      <c r="K261" s="5">
        <f t="shared" si="24"/>
        <v>0</v>
      </c>
      <c r="L261" s="6">
        <f>VLOOKUP($G261,'Pull Path Codes'!$A$7:$G$10,4,FALSE)</f>
        <v>10</v>
      </c>
      <c r="M261" s="65">
        <f>VLOOKUP($G261,'Pull Path Codes'!$A$7:$G$10,5,FALSE)</f>
        <v>0.25</v>
      </c>
      <c r="N261">
        <f t="shared" si="29"/>
        <v>0</v>
      </c>
      <c r="O261" s="5">
        <f t="shared" si="25"/>
        <v>0</v>
      </c>
      <c r="P261">
        <f>VLOOKUP($G261,'Pull Path Codes'!$A$7:$G$10,6,FALSE)</f>
        <v>0</v>
      </c>
      <c r="Q261" s="6">
        <f>VLOOKUP($G261,'Pull Path Codes'!$A$7:$G$10,7,FALSE)</f>
        <v>0</v>
      </c>
      <c r="R261">
        <f t="shared" si="30"/>
        <v>0</v>
      </c>
      <c r="S261" s="5">
        <f t="shared" si="26"/>
        <v>0</v>
      </c>
      <c r="T261" s="87">
        <f t="shared" si="27"/>
        <v>0</v>
      </c>
    </row>
    <row r="262" spans="1:20" ht="12.75">
      <c r="A262" s="38">
        <f>'Volume Forecast'!B260</f>
        <v>0</v>
      </c>
      <c r="B262" s="1">
        <f>'Volume Forecast'!C260</f>
        <v>0</v>
      </c>
      <c r="C262" s="6" t="s">
        <v>124</v>
      </c>
      <c r="D262" s="27">
        <f>'Volume Forecast'!F260</f>
        <v>0</v>
      </c>
      <c r="E262" s="43" t="str">
        <f>'Volume Forecast'!D260</f>
        <v>Ea</v>
      </c>
      <c r="F262" s="72">
        <f>'Volume Forecast'!E260</f>
        <v>0</v>
      </c>
      <c r="G262" s="6" t="s">
        <v>41</v>
      </c>
      <c r="H262" s="6">
        <f>VLOOKUP($G262,'Pull Path Codes'!$A$7:$G$10,2,FALSE)</f>
        <v>3</v>
      </c>
      <c r="I262" s="66">
        <f>VLOOKUP($G262,'Pull Path Codes'!$A$7:$G$10,3,FALSE)</f>
        <v>0.1</v>
      </c>
      <c r="J262">
        <f t="shared" si="28"/>
        <v>0</v>
      </c>
      <c r="K262" s="5">
        <f t="shared" si="24"/>
        <v>0</v>
      </c>
      <c r="L262" s="6">
        <f>VLOOKUP($G262,'Pull Path Codes'!$A$7:$G$10,4,FALSE)</f>
        <v>10</v>
      </c>
      <c r="M262" s="65">
        <f>VLOOKUP($G262,'Pull Path Codes'!$A$7:$G$10,5,FALSE)</f>
        <v>0.1</v>
      </c>
      <c r="N262">
        <f t="shared" si="29"/>
        <v>0</v>
      </c>
      <c r="O262" s="5">
        <f t="shared" si="25"/>
        <v>0</v>
      </c>
      <c r="P262">
        <f>VLOOKUP($G262,'Pull Path Codes'!$A$7:$G$10,6,FALSE)</f>
        <v>0</v>
      </c>
      <c r="Q262" s="6">
        <f>VLOOKUP($G262,'Pull Path Codes'!$A$7:$G$10,7,FALSE)</f>
        <v>0</v>
      </c>
      <c r="R262">
        <f t="shared" si="30"/>
        <v>0</v>
      </c>
      <c r="S262" s="5">
        <f t="shared" si="26"/>
        <v>0</v>
      </c>
      <c r="T262" s="87">
        <f t="shared" si="27"/>
        <v>0</v>
      </c>
    </row>
    <row r="263" spans="1:20" ht="12.75">
      <c r="A263" s="38">
        <f>'Volume Forecast'!B261</f>
        <v>0</v>
      </c>
      <c r="B263" s="1">
        <f>'Volume Forecast'!C261</f>
        <v>0</v>
      </c>
      <c r="C263" s="6" t="s">
        <v>124</v>
      </c>
      <c r="D263" s="27">
        <f>'Volume Forecast'!F261</f>
        <v>0</v>
      </c>
      <c r="E263" s="43" t="str">
        <f>'Volume Forecast'!D261</f>
        <v>Ea</v>
      </c>
      <c r="F263" s="72">
        <f>'Volume Forecast'!E261</f>
        <v>0</v>
      </c>
      <c r="G263" s="6" t="s">
        <v>41</v>
      </c>
      <c r="H263" s="6">
        <f>VLOOKUP($G263,'Pull Path Codes'!$A$7:$G$10,2,FALSE)</f>
        <v>3</v>
      </c>
      <c r="I263" s="66">
        <f>VLOOKUP($G263,'Pull Path Codes'!$A$7:$G$10,3,FALSE)</f>
        <v>0.1</v>
      </c>
      <c r="J263">
        <f t="shared" si="28"/>
        <v>0</v>
      </c>
      <c r="K263" s="5">
        <f t="shared" si="24"/>
        <v>0</v>
      </c>
      <c r="L263" s="6">
        <f>VLOOKUP($G263,'Pull Path Codes'!$A$7:$G$10,4,FALSE)</f>
        <v>10</v>
      </c>
      <c r="M263" s="65">
        <f>VLOOKUP($G263,'Pull Path Codes'!$A$7:$G$10,5,FALSE)</f>
        <v>0.1</v>
      </c>
      <c r="N263">
        <f t="shared" si="29"/>
        <v>0</v>
      </c>
      <c r="O263" s="5">
        <f t="shared" si="25"/>
        <v>0</v>
      </c>
      <c r="P263">
        <f>VLOOKUP($G263,'Pull Path Codes'!$A$7:$G$10,6,FALSE)</f>
        <v>0</v>
      </c>
      <c r="Q263" s="6">
        <f>VLOOKUP($G263,'Pull Path Codes'!$A$7:$G$10,7,FALSE)</f>
        <v>0</v>
      </c>
      <c r="R263">
        <f t="shared" si="30"/>
        <v>0</v>
      </c>
      <c r="S263" s="5">
        <f t="shared" si="26"/>
        <v>0</v>
      </c>
      <c r="T263" s="87">
        <f t="shared" si="27"/>
        <v>0</v>
      </c>
    </row>
    <row r="264" spans="1:20" ht="12.75">
      <c r="A264" s="38">
        <f>'Volume Forecast'!B262</f>
        <v>0</v>
      </c>
      <c r="B264" s="1">
        <f>'Volume Forecast'!C262</f>
        <v>0</v>
      </c>
      <c r="C264" s="6" t="s">
        <v>124</v>
      </c>
      <c r="D264" s="27">
        <f>'Volume Forecast'!F262</f>
        <v>0</v>
      </c>
      <c r="E264" s="43" t="str">
        <f>'Volume Forecast'!D262</f>
        <v>Ea</v>
      </c>
      <c r="F264" s="72">
        <f>'Volume Forecast'!E262</f>
        <v>0</v>
      </c>
      <c r="G264" s="6" t="s">
        <v>41</v>
      </c>
      <c r="H264" s="6">
        <f>VLOOKUP($G264,'Pull Path Codes'!$A$7:$G$10,2,FALSE)</f>
        <v>3</v>
      </c>
      <c r="I264" s="66">
        <f>VLOOKUP($G264,'Pull Path Codes'!$A$7:$G$10,3,FALSE)</f>
        <v>0.1</v>
      </c>
      <c r="J264">
        <f t="shared" si="28"/>
        <v>0</v>
      </c>
      <c r="K264" s="5">
        <f t="shared" si="24"/>
        <v>0</v>
      </c>
      <c r="L264" s="6">
        <f>VLOOKUP($G264,'Pull Path Codes'!$A$7:$G$10,4,FALSE)</f>
        <v>10</v>
      </c>
      <c r="M264" s="65">
        <f>VLOOKUP($G264,'Pull Path Codes'!$A$7:$G$10,5,FALSE)</f>
        <v>0.1</v>
      </c>
      <c r="N264">
        <f t="shared" si="29"/>
        <v>0</v>
      </c>
      <c r="O264" s="5">
        <f t="shared" si="25"/>
        <v>0</v>
      </c>
      <c r="P264">
        <f>VLOOKUP($G264,'Pull Path Codes'!$A$7:$G$10,6,FALSE)</f>
        <v>0</v>
      </c>
      <c r="Q264" s="6">
        <f>VLOOKUP($G264,'Pull Path Codes'!$A$7:$G$10,7,FALSE)</f>
        <v>0</v>
      </c>
      <c r="R264">
        <f t="shared" si="30"/>
        <v>0</v>
      </c>
      <c r="S264" s="5">
        <f t="shared" si="26"/>
        <v>0</v>
      </c>
      <c r="T264" s="87">
        <f t="shared" si="27"/>
        <v>0</v>
      </c>
    </row>
    <row r="265" spans="1:20" ht="12.75">
      <c r="A265" s="38">
        <f>'Volume Forecast'!B263</f>
        <v>0</v>
      </c>
      <c r="B265" s="1">
        <f>'Volume Forecast'!C263</f>
        <v>0</v>
      </c>
      <c r="C265" s="6" t="s">
        <v>124</v>
      </c>
      <c r="D265" s="27">
        <f>'Volume Forecast'!F263</f>
        <v>0</v>
      </c>
      <c r="E265" s="43" t="str">
        <f>'Volume Forecast'!D263</f>
        <v>Ea</v>
      </c>
      <c r="F265" s="72">
        <f>'Volume Forecast'!E263</f>
        <v>0</v>
      </c>
      <c r="G265" s="6" t="s">
        <v>41</v>
      </c>
      <c r="H265" s="6">
        <f>VLOOKUP($G265,'Pull Path Codes'!$A$7:$G$10,2,FALSE)</f>
        <v>3</v>
      </c>
      <c r="I265" s="66">
        <f>VLOOKUP($G265,'Pull Path Codes'!$A$7:$G$10,3,FALSE)</f>
        <v>0.1</v>
      </c>
      <c r="J265">
        <f t="shared" si="28"/>
        <v>0</v>
      </c>
      <c r="K265" s="5">
        <f t="shared" si="24"/>
        <v>0</v>
      </c>
      <c r="L265" s="6">
        <f>VLOOKUP($G265,'Pull Path Codes'!$A$7:$G$10,4,FALSE)</f>
        <v>10</v>
      </c>
      <c r="M265" s="65">
        <f>VLOOKUP($G265,'Pull Path Codes'!$A$7:$G$10,5,FALSE)</f>
        <v>0.1</v>
      </c>
      <c r="N265">
        <f t="shared" si="29"/>
        <v>0</v>
      </c>
      <c r="O265" s="5">
        <f t="shared" si="25"/>
        <v>0</v>
      </c>
      <c r="P265">
        <f>VLOOKUP($G265,'Pull Path Codes'!$A$7:$G$10,6,FALSE)</f>
        <v>0</v>
      </c>
      <c r="Q265" s="6">
        <f>VLOOKUP($G265,'Pull Path Codes'!$A$7:$G$10,7,FALSE)</f>
        <v>0</v>
      </c>
      <c r="R265">
        <f t="shared" si="30"/>
        <v>0</v>
      </c>
      <c r="S265" s="5">
        <f t="shared" si="26"/>
        <v>0</v>
      </c>
      <c r="T265" s="87">
        <f t="shared" si="27"/>
        <v>0</v>
      </c>
    </row>
    <row r="266" spans="1:20" ht="12.75">
      <c r="A266" s="38">
        <f>'Volume Forecast'!B264</f>
        <v>0</v>
      </c>
      <c r="B266" s="1">
        <f>'Volume Forecast'!C264</f>
        <v>0</v>
      </c>
      <c r="C266" s="6" t="s">
        <v>124</v>
      </c>
      <c r="D266" s="27">
        <f>'Volume Forecast'!F264</f>
        <v>0</v>
      </c>
      <c r="E266" s="43" t="str">
        <f>'Volume Forecast'!D264</f>
        <v>Ea</v>
      </c>
      <c r="F266" s="72">
        <f>'Volume Forecast'!E264</f>
        <v>0</v>
      </c>
      <c r="G266" s="6" t="s">
        <v>42</v>
      </c>
      <c r="H266" s="6">
        <f>VLOOKUP($G266,'Pull Path Codes'!$A$7:$G$10,2,FALSE)</f>
        <v>5</v>
      </c>
      <c r="I266" s="66">
        <f>VLOOKUP($G266,'Pull Path Codes'!$A$7:$G$10,3,FALSE)</f>
        <v>0.15</v>
      </c>
      <c r="J266">
        <f t="shared" si="28"/>
        <v>0</v>
      </c>
      <c r="K266" s="5">
        <f aca="true" t="shared" si="31" ref="K266:K329">H266*$D266*(1+I266)</f>
        <v>0</v>
      </c>
      <c r="L266" s="6">
        <f>VLOOKUP($G266,'Pull Path Codes'!$A$7:$G$10,4,FALSE)</f>
        <v>10</v>
      </c>
      <c r="M266" s="65">
        <f>VLOOKUP($G266,'Pull Path Codes'!$A$7:$G$10,5,FALSE)</f>
        <v>0.25</v>
      </c>
      <c r="N266">
        <f t="shared" si="29"/>
        <v>0</v>
      </c>
      <c r="O266" s="5">
        <f aca="true" t="shared" si="32" ref="O266:O329">L266*$D266*(1+M266)</f>
        <v>0</v>
      </c>
      <c r="P266">
        <f>VLOOKUP($G266,'Pull Path Codes'!$A$7:$G$10,6,FALSE)</f>
        <v>0</v>
      </c>
      <c r="Q266" s="6">
        <f>VLOOKUP($G266,'Pull Path Codes'!$A$7:$G$10,7,FALSE)</f>
        <v>0</v>
      </c>
      <c r="R266">
        <f t="shared" si="30"/>
        <v>0</v>
      </c>
      <c r="S266" s="5">
        <f aca="true" t="shared" si="33" ref="S266:S329">IF(P266=0,0,P266*$D266*(1+Q266))</f>
        <v>0</v>
      </c>
      <c r="T266" s="87">
        <f aca="true" t="shared" si="34" ref="T266:T329">(J266+N266+R266)*F266</f>
        <v>0</v>
      </c>
    </row>
    <row r="267" spans="1:20" ht="12.75">
      <c r="A267" s="38">
        <f>'Volume Forecast'!B265</f>
        <v>0</v>
      </c>
      <c r="B267" s="1">
        <f>'Volume Forecast'!C265</f>
        <v>0</v>
      </c>
      <c r="C267" s="6" t="s">
        <v>124</v>
      </c>
      <c r="D267" s="27">
        <f>'Volume Forecast'!F265</f>
        <v>0</v>
      </c>
      <c r="E267" s="43" t="str">
        <f>'Volume Forecast'!D265</f>
        <v>Ea</v>
      </c>
      <c r="F267" s="72">
        <f>'Volume Forecast'!E265</f>
        <v>0</v>
      </c>
      <c r="G267" s="6" t="s">
        <v>42</v>
      </c>
      <c r="H267" s="6">
        <f>VLOOKUP($G267,'Pull Path Codes'!$A$7:$G$10,2,FALSE)</f>
        <v>5</v>
      </c>
      <c r="I267" s="66">
        <f>VLOOKUP($G267,'Pull Path Codes'!$A$7:$G$10,3,FALSE)</f>
        <v>0.15</v>
      </c>
      <c r="J267">
        <f t="shared" si="28"/>
        <v>0</v>
      </c>
      <c r="K267" s="5">
        <f t="shared" si="31"/>
        <v>0</v>
      </c>
      <c r="L267" s="6">
        <f>VLOOKUP($G267,'Pull Path Codes'!$A$7:$G$10,4,FALSE)</f>
        <v>10</v>
      </c>
      <c r="M267" s="65">
        <f>VLOOKUP($G267,'Pull Path Codes'!$A$7:$G$10,5,FALSE)</f>
        <v>0.25</v>
      </c>
      <c r="N267">
        <f t="shared" si="29"/>
        <v>0</v>
      </c>
      <c r="O267" s="5">
        <f t="shared" si="32"/>
        <v>0</v>
      </c>
      <c r="P267">
        <f>VLOOKUP($G267,'Pull Path Codes'!$A$7:$G$10,6,FALSE)</f>
        <v>0</v>
      </c>
      <c r="Q267" s="6">
        <f>VLOOKUP($G267,'Pull Path Codes'!$A$7:$G$10,7,FALSE)</f>
        <v>0</v>
      </c>
      <c r="R267">
        <f t="shared" si="30"/>
        <v>0</v>
      </c>
      <c r="S267" s="5">
        <f t="shared" si="33"/>
        <v>0</v>
      </c>
      <c r="T267" s="87">
        <f t="shared" si="34"/>
        <v>0</v>
      </c>
    </row>
    <row r="268" spans="1:20" ht="12.75">
      <c r="A268" s="38">
        <f>'Volume Forecast'!B266</f>
        <v>0</v>
      </c>
      <c r="B268" s="1">
        <f>'Volume Forecast'!C266</f>
        <v>0</v>
      </c>
      <c r="C268" s="6" t="s">
        <v>124</v>
      </c>
      <c r="D268" s="27">
        <f>'Volume Forecast'!F266</f>
        <v>0</v>
      </c>
      <c r="E268" s="43" t="str">
        <f>'Volume Forecast'!D266</f>
        <v>Ea</v>
      </c>
      <c r="F268" s="72">
        <f>'Volume Forecast'!E266</f>
        <v>0</v>
      </c>
      <c r="G268" s="6" t="s">
        <v>42</v>
      </c>
      <c r="H268" s="6">
        <f>VLOOKUP($G268,'Pull Path Codes'!$A$7:$G$10,2,FALSE)</f>
        <v>5</v>
      </c>
      <c r="I268" s="66">
        <f>VLOOKUP($G268,'Pull Path Codes'!$A$7:$G$10,3,FALSE)</f>
        <v>0.15</v>
      </c>
      <c r="J268">
        <f t="shared" si="28"/>
        <v>0</v>
      </c>
      <c r="K268" s="5">
        <f t="shared" si="31"/>
        <v>0</v>
      </c>
      <c r="L268" s="6">
        <f>VLOOKUP($G268,'Pull Path Codes'!$A$7:$G$10,4,FALSE)</f>
        <v>10</v>
      </c>
      <c r="M268" s="65">
        <f>VLOOKUP($G268,'Pull Path Codes'!$A$7:$G$10,5,FALSE)</f>
        <v>0.25</v>
      </c>
      <c r="N268">
        <f t="shared" si="29"/>
        <v>0</v>
      </c>
      <c r="O268" s="5">
        <f t="shared" si="32"/>
        <v>0</v>
      </c>
      <c r="P268">
        <f>VLOOKUP($G268,'Pull Path Codes'!$A$7:$G$10,6,FALSE)</f>
        <v>0</v>
      </c>
      <c r="Q268" s="6">
        <f>VLOOKUP($G268,'Pull Path Codes'!$A$7:$G$10,7,FALSE)</f>
        <v>0</v>
      </c>
      <c r="R268">
        <f t="shared" si="30"/>
        <v>0</v>
      </c>
      <c r="S268" s="5">
        <f t="shared" si="33"/>
        <v>0</v>
      </c>
      <c r="T268" s="87">
        <f t="shared" si="34"/>
        <v>0</v>
      </c>
    </row>
    <row r="269" spans="1:20" ht="12.75">
      <c r="A269" s="38">
        <f>'Volume Forecast'!B267</f>
        <v>0</v>
      </c>
      <c r="B269" s="1">
        <f>'Volume Forecast'!C267</f>
        <v>0</v>
      </c>
      <c r="C269" s="6" t="s">
        <v>124</v>
      </c>
      <c r="D269" s="27">
        <f>'Volume Forecast'!F267</f>
        <v>0</v>
      </c>
      <c r="E269" s="43" t="str">
        <f>'Volume Forecast'!D267</f>
        <v>Ea</v>
      </c>
      <c r="F269" s="72">
        <f>'Volume Forecast'!E267</f>
        <v>0</v>
      </c>
      <c r="G269" s="6" t="s">
        <v>42</v>
      </c>
      <c r="H269" s="6">
        <f>VLOOKUP($G269,'Pull Path Codes'!$A$7:$G$10,2,FALSE)</f>
        <v>5</v>
      </c>
      <c r="I269" s="66">
        <f>VLOOKUP($G269,'Pull Path Codes'!$A$7:$G$10,3,FALSE)</f>
        <v>0.15</v>
      </c>
      <c r="J269">
        <f t="shared" si="28"/>
        <v>0</v>
      </c>
      <c r="K269" s="5">
        <f t="shared" si="31"/>
        <v>0</v>
      </c>
      <c r="L269" s="6">
        <f>VLOOKUP($G269,'Pull Path Codes'!$A$7:$G$10,4,FALSE)</f>
        <v>10</v>
      </c>
      <c r="M269" s="65">
        <f>VLOOKUP($G269,'Pull Path Codes'!$A$7:$G$10,5,FALSE)</f>
        <v>0.25</v>
      </c>
      <c r="N269">
        <f t="shared" si="29"/>
        <v>0</v>
      </c>
      <c r="O269" s="5">
        <f t="shared" si="32"/>
        <v>0</v>
      </c>
      <c r="P269">
        <f>VLOOKUP($G269,'Pull Path Codes'!$A$7:$G$10,6,FALSE)</f>
        <v>0</v>
      </c>
      <c r="Q269" s="6">
        <f>VLOOKUP($G269,'Pull Path Codes'!$A$7:$G$10,7,FALSE)</f>
        <v>0</v>
      </c>
      <c r="R269">
        <f t="shared" si="30"/>
        <v>0</v>
      </c>
      <c r="S269" s="5">
        <f t="shared" si="33"/>
        <v>0</v>
      </c>
      <c r="T269" s="87">
        <f t="shared" si="34"/>
        <v>0</v>
      </c>
    </row>
    <row r="270" spans="1:20" ht="12.75">
      <c r="A270" s="38">
        <f>'Volume Forecast'!B268</f>
        <v>0</v>
      </c>
      <c r="B270" s="1">
        <f>'Volume Forecast'!C268</f>
        <v>0</v>
      </c>
      <c r="C270" s="6" t="s">
        <v>124</v>
      </c>
      <c r="D270" s="27">
        <f>'Volume Forecast'!F268</f>
        <v>0</v>
      </c>
      <c r="E270" s="43" t="str">
        <f>'Volume Forecast'!D268</f>
        <v>Ea</v>
      </c>
      <c r="F270" s="72">
        <f>'Volume Forecast'!E268</f>
        <v>0</v>
      </c>
      <c r="G270" s="6" t="s">
        <v>41</v>
      </c>
      <c r="H270" s="6">
        <f>VLOOKUP($G270,'Pull Path Codes'!$A$7:$G$10,2,FALSE)</f>
        <v>3</v>
      </c>
      <c r="I270" s="66">
        <f>VLOOKUP($G270,'Pull Path Codes'!$A$7:$G$10,3,FALSE)</f>
        <v>0.1</v>
      </c>
      <c r="J270">
        <f t="shared" si="28"/>
        <v>0</v>
      </c>
      <c r="K270" s="5">
        <f t="shared" si="31"/>
        <v>0</v>
      </c>
      <c r="L270" s="6">
        <f>VLOOKUP($G270,'Pull Path Codes'!$A$7:$G$10,4,FALSE)</f>
        <v>10</v>
      </c>
      <c r="M270" s="65">
        <f>VLOOKUP($G270,'Pull Path Codes'!$A$7:$G$10,5,FALSE)</f>
        <v>0.1</v>
      </c>
      <c r="N270">
        <f t="shared" si="29"/>
        <v>0</v>
      </c>
      <c r="O270" s="5">
        <f t="shared" si="32"/>
        <v>0</v>
      </c>
      <c r="P270">
        <f>VLOOKUP($G270,'Pull Path Codes'!$A$7:$G$10,6,FALSE)</f>
        <v>0</v>
      </c>
      <c r="Q270" s="6">
        <f>VLOOKUP($G270,'Pull Path Codes'!$A$7:$G$10,7,FALSE)</f>
        <v>0</v>
      </c>
      <c r="R270">
        <f t="shared" si="30"/>
        <v>0</v>
      </c>
      <c r="S270" s="5">
        <f t="shared" si="33"/>
        <v>0</v>
      </c>
      <c r="T270" s="87">
        <f t="shared" si="34"/>
        <v>0</v>
      </c>
    </row>
    <row r="271" spans="1:20" ht="12.75">
      <c r="A271" s="38">
        <f>'Volume Forecast'!B269</f>
        <v>0</v>
      </c>
      <c r="B271" s="1">
        <f>'Volume Forecast'!C269</f>
        <v>0</v>
      </c>
      <c r="C271" s="6" t="s">
        <v>124</v>
      </c>
      <c r="D271" s="27">
        <f>'Volume Forecast'!F269</f>
        <v>0</v>
      </c>
      <c r="E271" s="43" t="str">
        <f>'Volume Forecast'!D269</f>
        <v>Ea</v>
      </c>
      <c r="F271" s="72">
        <f>'Volume Forecast'!E269</f>
        <v>0</v>
      </c>
      <c r="G271" s="6" t="s">
        <v>42</v>
      </c>
      <c r="H271" s="6">
        <f>VLOOKUP($G271,'Pull Path Codes'!$A$7:$G$10,2,FALSE)</f>
        <v>5</v>
      </c>
      <c r="I271" s="66">
        <f>VLOOKUP($G271,'Pull Path Codes'!$A$7:$G$10,3,FALSE)</f>
        <v>0.15</v>
      </c>
      <c r="J271">
        <f t="shared" si="28"/>
        <v>0</v>
      </c>
      <c r="K271" s="5">
        <f t="shared" si="31"/>
        <v>0</v>
      </c>
      <c r="L271" s="6">
        <f>VLOOKUP($G271,'Pull Path Codes'!$A$7:$G$10,4,FALSE)</f>
        <v>10</v>
      </c>
      <c r="M271" s="65">
        <f>VLOOKUP($G271,'Pull Path Codes'!$A$7:$G$10,5,FALSE)</f>
        <v>0.25</v>
      </c>
      <c r="N271">
        <f t="shared" si="29"/>
        <v>0</v>
      </c>
      <c r="O271" s="5">
        <f t="shared" si="32"/>
        <v>0</v>
      </c>
      <c r="P271">
        <f>VLOOKUP($G271,'Pull Path Codes'!$A$7:$G$10,6,FALSE)</f>
        <v>0</v>
      </c>
      <c r="Q271" s="6">
        <f>VLOOKUP($G271,'Pull Path Codes'!$A$7:$G$10,7,FALSE)</f>
        <v>0</v>
      </c>
      <c r="R271">
        <f t="shared" si="30"/>
        <v>0</v>
      </c>
      <c r="S271" s="5">
        <f t="shared" si="33"/>
        <v>0</v>
      </c>
      <c r="T271" s="87">
        <f t="shared" si="34"/>
        <v>0</v>
      </c>
    </row>
    <row r="272" spans="1:20" ht="12.75">
      <c r="A272" s="38">
        <f>'Volume Forecast'!B270</f>
        <v>0</v>
      </c>
      <c r="B272" s="1">
        <f>'Volume Forecast'!C270</f>
        <v>0</v>
      </c>
      <c r="C272" s="6" t="s">
        <v>124</v>
      </c>
      <c r="D272" s="27">
        <f>'Volume Forecast'!F270</f>
        <v>0</v>
      </c>
      <c r="E272" s="43" t="str">
        <f>'Volume Forecast'!D270</f>
        <v>Ea</v>
      </c>
      <c r="F272" s="72">
        <f>'Volume Forecast'!E270</f>
        <v>0</v>
      </c>
      <c r="G272" s="6" t="s">
        <v>42</v>
      </c>
      <c r="H272" s="6">
        <f>VLOOKUP($G272,'Pull Path Codes'!$A$7:$G$10,2,FALSE)</f>
        <v>5</v>
      </c>
      <c r="I272" s="66">
        <f>VLOOKUP($G272,'Pull Path Codes'!$A$7:$G$10,3,FALSE)</f>
        <v>0.15</v>
      </c>
      <c r="J272">
        <f t="shared" si="28"/>
        <v>0</v>
      </c>
      <c r="K272" s="5">
        <f t="shared" si="31"/>
        <v>0</v>
      </c>
      <c r="L272" s="6">
        <f>VLOOKUP($G272,'Pull Path Codes'!$A$7:$G$10,4,FALSE)</f>
        <v>10</v>
      </c>
      <c r="M272" s="65">
        <f>VLOOKUP($G272,'Pull Path Codes'!$A$7:$G$10,5,FALSE)</f>
        <v>0.25</v>
      </c>
      <c r="N272">
        <f t="shared" si="29"/>
        <v>0</v>
      </c>
      <c r="O272" s="5">
        <f t="shared" si="32"/>
        <v>0</v>
      </c>
      <c r="P272">
        <f>VLOOKUP($G272,'Pull Path Codes'!$A$7:$G$10,6,FALSE)</f>
        <v>0</v>
      </c>
      <c r="Q272" s="6">
        <f>VLOOKUP($G272,'Pull Path Codes'!$A$7:$G$10,7,FALSE)</f>
        <v>0</v>
      </c>
      <c r="R272">
        <f t="shared" si="30"/>
        <v>0</v>
      </c>
      <c r="S272" s="5">
        <f t="shared" si="33"/>
        <v>0</v>
      </c>
      <c r="T272" s="87">
        <f t="shared" si="34"/>
        <v>0</v>
      </c>
    </row>
    <row r="273" spans="1:20" ht="12.75">
      <c r="A273" s="38">
        <f>'Volume Forecast'!B271</f>
        <v>0</v>
      </c>
      <c r="B273" s="1">
        <f>'Volume Forecast'!C271</f>
        <v>0</v>
      </c>
      <c r="C273" s="6" t="s">
        <v>124</v>
      </c>
      <c r="D273" s="27">
        <f>'Volume Forecast'!F271</f>
        <v>0</v>
      </c>
      <c r="E273" s="43" t="str">
        <f>'Volume Forecast'!D271</f>
        <v>Ea</v>
      </c>
      <c r="F273" s="72">
        <f>'Volume Forecast'!E271</f>
        <v>0</v>
      </c>
      <c r="G273" s="6" t="s">
        <v>42</v>
      </c>
      <c r="H273" s="6">
        <f>VLOOKUP($G273,'Pull Path Codes'!$A$7:$G$10,2,FALSE)</f>
        <v>5</v>
      </c>
      <c r="I273" s="66">
        <f>VLOOKUP($G273,'Pull Path Codes'!$A$7:$G$10,3,FALSE)</f>
        <v>0.15</v>
      </c>
      <c r="J273">
        <f t="shared" si="28"/>
        <v>0</v>
      </c>
      <c r="K273" s="5">
        <f t="shared" si="31"/>
        <v>0</v>
      </c>
      <c r="L273" s="6">
        <f>VLOOKUP($G273,'Pull Path Codes'!$A$7:$G$10,4,FALSE)</f>
        <v>10</v>
      </c>
      <c r="M273" s="65">
        <f>VLOOKUP($G273,'Pull Path Codes'!$A$7:$G$10,5,FALSE)</f>
        <v>0.25</v>
      </c>
      <c r="N273">
        <f t="shared" si="29"/>
        <v>0</v>
      </c>
      <c r="O273" s="5">
        <f t="shared" si="32"/>
        <v>0</v>
      </c>
      <c r="P273">
        <f>VLOOKUP($G273,'Pull Path Codes'!$A$7:$G$10,6,FALSE)</f>
        <v>0</v>
      </c>
      <c r="Q273" s="6">
        <f>VLOOKUP($G273,'Pull Path Codes'!$A$7:$G$10,7,FALSE)</f>
        <v>0</v>
      </c>
      <c r="R273">
        <f t="shared" si="30"/>
        <v>0</v>
      </c>
      <c r="S273" s="5">
        <f t="shared" si="33"/>
        <v>0</v>
      </c>
      <c r="T273" s="87">
        <f t="shared" si="34"/>
        <v>0</v>
      </c>
    </row>
    <row r="274" spans="1:20" ht="12.75">
      <c r="A274" s="38">
        <f>'Volume Forecast'!B272</f>
        <v>0</v>
      </c>
      <c r="B274" s="1">
        <f>'Volume Forecast'!C272</f>
        <v>0</v>
      </c>
      <c r="C274" s="6" t="s">
        <v>124</v>
      </c>
      <c r="D274" s="27">
        <f>'Volume Forecast'!F272</f>
        <v>0</v>
      </c>
      <c r="E274" s="43" t="str">
        <f>'Volume Forecast'!D272</f>
        <v>Ea</v>
      </c>
      <c r="F274" s="72">
        <f>'Volume Forecast'!E272</f>
        <v>0</v>
      </c>
      <c r="G274" s="6" t="s">
        <v>42</v>
      </c>
      <c r="H274" s="6">
        <f>VLOOKUP($G274,'Pull Path Codes'!$A$7:$G$10,2,FALSE)</f>
        <v>5</v>
      </c>
      <c r="I274" s="66">
        <f>VLOOKUP($G274,'Pull Path Codes'!$A$7:$G$10,3,FALSE)</f>
        <v>0.15</v>
      </c>
      <c r="J274">
        <f t="shared" si="28"/>
        <v>0</v>
      </c>
      <c r="K274" s="5">
        <f t="shared" si="31"/>
        <v>0</v>
      </c>
      <c r="L274" s="6">
        <f>VLOOKUP($G274,'Pull Path Codes'!$A$7:$G$10,4,FALSE)</f>
        <v>10</v>
      </c>
      <c r="M274" s="65">
        <f>VLOOKUP($G274,'Pull Path Codes'!$A$7:$G$10,5,FALSE)</f>
        <v>0.25</v>
      </c>
      <c r="N274">
        <f t="shared" si="29"/>
        <v>0</v>
      </c>
      <c r="O274" s="5">
        <f t="shared" si="32"/>
        <v>0</v>
      </c>
      <c r="P274">
        <f>VLOOKUP($G274,'Pull Path Codes'!$A$7:$G$10,6,FALSE)</f>
        <v>0</v>
      </c>
      <c r="Q274" s="6">
        <f>VLOOKUP($G274,'Pull Path Codes'!$A$7:$G$10,7,FALSE)</f>
        <v>0</v>
      </c>
      <c r="R274">
        <f t="shared" si="30"/>
        <v>0</v>
      </c>
      <c r="S274" s="5">
        <f t="shared" si="33"/>
        <v>0</v>
      </c>
      <c r="T274" s="87">
        <f t="shared" si="34"/>
        <v>0</v>
      </c>
    </row>
    <row r="275" spans="1:20" ht="12.75">
      <c r="A275" s="38">
        <f>'Volume Forecast'!B273</f>
        <v>0</v>
      </c>
      <c r="B275" s="1">
        <f>'Volume Forecast'!C273</f>
        <v>0</v>
      </c>
      <c r="C275" s="6" t="s">
        <v>124</v>
      </c>
      <c r="D275" s="27">
        <f>'Volume Forecast'!F273</f>
        <v>0</v>
      </c>
      <c r="E275" s="43" t="str">
        <f>'Volume Forecast'!D273</f>
        <v>Ea</v>
      </c>
      <c r="F275" s="72">
        <f>'Volume Forecast'!E273</f>
        <v>0</v>
      </c>
      <c r="G275" s="6" t="s">
        <v>42</v>
      </c>
      <c r="H275" s="6">
        <f>VLOOKUP($G275,'Pull Path Codes'!$A$7:$G$10,2,FALSE)</f>
        <v>5</v>
      </c>
      <c r="I275" s="66">
        <f>VLOOKUP($G275,'Pull Path Codes'!$A$7:$G$10,3,FALSE)</f>
        <v>0.15</v>
      </c>
      <c r="J275">
        <f t="shared" si="28"/>
        <v>0</v>
      </c>
      <c r="K275" s="5">
        <f t="shared" si="31"/>
        <v>0</v>
      </c>
      <c r="L275" s="6">
        <f>VLOOKUP($G275,'Pull Path Codes'!$A$7:$G$10,4,FALSE)</f>
        <v>10</v>
      </c>
      <c r="M275" s="65">
        <f>VLOOKUP($G275,'Pull Path Codes'!$A$7:$G$10,5,FALSE)</f>
        <v>0.25</v>
      </c>
      <c r="N275">
        <f t="shared" si="29"/>
        <v>0</v>
      </c>
      <c r="O275" s="5">
        <f t="shared" si="32"/>
        <v>0</v>
      </c>
      <c r="P275">
        <f>VLOOKUP($G275,'Pull Path Codes'!$A$7:$G$10,6,FALSE)</f>
        <v>0</v>
      </c>
      <c r="Q275" s="6">
        <f>VLOOKUP($G275,'Pull Path Codes'!$A$7:$G$10,7,FALSE)</f>
        <v>0</v>
      </c>
      <c r="R275">
        <f t="shared" si="30"/>
        <v>0</v>
      </c>
      <c r="S275" s="5">
        <f t="shared" si="33"/>
        <v>0</v>
      </c>
      <c r="T275" s="87">
        <f t="shared" si="34"/>
        <v>0</v>
      </c>
    </row>
    <row r="276" spans="1:20" ht="12.75">
      <c r="A276" s="38">
        <f>'Volume Forecast'!B274</f>
        <v>0</v>
      </c>
      <c r="B276" s="1">
        <f>'Volume Forecast'!C274</f>
        <v>0</v>
      </c>
      <c r="C276" s="6" t="s">
        <v>124</v>
      </c>
      <c r="D276" s="27">
        <f>'Volume Forecast'!F274</f>
        <v>0</v>
      </c>
      <c r="E276" s="43" t="str">
        <f>'Volume Forecast'!D274</f>
        <v>Ea</v>
      </c>
      <c r="F276" s="72">
        <f>'Volume Forecast'!E274</f>
        <v>0</v>
      </c>
      <c r="G276" s="6" t="s">
        <v>42</v>
      </c>
      <c r="H276" s="6">
        <f>VLOOKUP($G276,'Pull Path Codes'!$A$7:$G$10,2,FALSE)</f>
        <v>5</v>
      </c>
      <c r="I276" s="66">
        <f>VLOOKUP($G276,'Pull Path Codes'!$A$7:$G$10,3,FALSE)</f>
        <v>0.15</v>
      </c>
      <c r="J276">
        <f t="shared" si="28"/>
        <v>0</v>
      </c>
      <c r="K276" s="5">
        <f t="shared" si="31"/>
        <v>0</v>
      </c>
      <c r="L276" s="6">
        <f>VLOOKUP($G276,'Pull Path Codes'!$A$7:$G$10,4,FALSE)</f>
        <v>10</v>
      </c>
      <c r="M276" s="65">
        <f>VLOOKUP($G276,'Pull Path Codes'!$A$7:$G$10,5,FALSE)</f>
        <v>0.25</v>
      </c>
      <c r="N276">
        <f t="shared" si="29"/>
        <v>0</v>
      </c>
      <c r="O276" s="5">
        <f t="shared" si="32"/>
        <v>0</v>
      </c>
      <c r="P276">
        <f>VLOOKUP($G276,'Pull Path Codes'!$A$7:$G$10,6,FALSE)</f>
        <v>0</v>
      </c>
      <c r="Q276" s="6">
        <f>VLOOKUP($G276,'Pull Path Codes'!$A$7:$G$10,7,FALSE)</f>
        <v>0</v>
      </c>
      <c r="R276">
        <f t="shared" si="30"/>
        <v>0</v>
      </c>
      <c r="S276" s="5">
        <f t="shared" si="33"/>
        <v>0</v>
      </c>
      <c r="T276" s="87">
        <f t="shared" si="34"/>
        <v>0</v>
      </c>
    </row>
    <row r="277" spans="1:20" ht="12.75">
      <c r="A277" s="38">
        <f>'Volume Forecast'!B275</f>
        <v>0</v>
      </c>
      <c r="B277" s="1">
        <f>'Volume Forecast'!C275</f>
        <v>0</v>
      </c>
      <c r="C277" s="6" t="s">
        <v>124</v>
      </c>
      <c r="D277" s="27">
        <f>'Volume Forecast'!F275</f>
        <v>0</v>
      </c>
      <c r="E277" s="43" t="str">
        <f>'Volume Forecast'!D275</f>
        <v>Ea</v>
      </c>
      <c r="F277" s="72">
        <f>'Volume Forecast'!E275</f>
        <v>0</v>
      </c>
      <c r="G277" s="6" t="s">
        <v>42</v>
      </c>
      <c r="H277" s="6">
        <f>VLOOKUP($G277,'Pull Path Codes'!$A$7:$G$10,2,FALSE)</f>
        <v>5</v>
      </c>
      <c r="I277" s="66">
        <f>VLOOKUP($G277,'Pull Path Codes'!$A$7:$G$10,3,FALSE)</f>
        <v>0.15</v>
      </c>
      <c r="J277">
        <f t="shared" si="28"/>
        <v>0</v>
      </c>
      <c r="K277" s="5">
        <f t="shared" si="31"/>
        <v>0</v>
      </c>
      <c r="L277" s="6">
        <f>VLOOKUP($G277,'Pull Path Codes'!$A$7:$G$10,4,FALSE)</f>
        <v>10</v>
      </c>
      <c r="M277" s="65">
        <f>VLOOKUP($G277,'Pull Path Codes'!$A$7:$G$10,5,FALSE)</f>
        <v>0.25</v>
      </c>
      <c r="N277">
        <f t="shared" si="29"/>
        <v>0</v>
      </c>
      <c r="O277" s="5">
        <f t="shared" si="32"/>
        <v>0</v>
      </c>
      <c r="P277">
        <f>VLOOKUP($G277,'Pull Path Codes'!$A$7:$G$10,6,FALSE)</f>
        <v>0</v>
      </c>
      <c r="Q277" s="6">
        <f>VLOOKUP($G277,'Pull Path Codes'!$A$7:$G$10,7,FALSE)</f>
        <v>0</v>
      </c>
      <c r="R277">
        <f t="shared" si="30"/>
        <v>0</v>
      </c>
      <c r="S277" s="5">
        <f t="shared" si="33"/>
        <v>0</v>
      </c>
      <c r="T277" s="87">
        <f t="shared" si="34"/>
        <v>0</v>
      </c>
    </row>
    <row r="278" spans="1:20" ht="12.75">
      <c r="A278" s="38">
        <f>'Volume Forecast'!B276</f>
        <v>0</v>
      </c>
      <c r="B278" s="1">
        <f>'Volume Forecast'!C276</f>
        <v>0</v>
      </c>
      <c r="C278" s="6" t="s">
        <v>124</v>
      </c>
      <c r="D278" s="27">
        <f>'Volume Forecast'!F276</f>
        <v>0</v>
      </c>
      <c r="E278" s="43" t="str">
        <f>'Volume Forecast'!D276</f>
        <v>Ea</v>
      </c>
      <c r="F278" s="72">
        <f>'Volume Forecast'!E276</f>
        <v>0</v>
      </c>
      <c r="G278" s="6" t="s">
        <v>42</v>
      </c>
      <c r="H278" s="6">
        <f>VLOOKUP($G278,'Pull Path Codes'!$A$7:$G$10,2,FALSE)</f>
        <v>5</v>
      </c>
      <c r="I278" s="66">
        <f>VLOOKUP($G278,'Pull Path Codes'!$A$7:$G$10,3,FALSE)</f>
        <v>0.15</v>
      </c>
      <c r="J278">
        <f t="shared" si="28"/>
        <v>0</v>
      </c>
      <c r="K278" s="5">
        <f t="shared" si="31"/>
        <v>0</v>
      </c>
      <c r="L278" s="6">
        <f>VLOOKUP($G278,'Pull Path Codes'!$A$7:$G$10,4,FALSE)</f>
        <v>10</v>
      </c>
      <c r="M278" s="65">
        <f>VLOOKUP($G278,'Pull Path Codes'!$A$7:$G$10,5,FALSE)</f>
        <v>0.25</v>
      </c>
      <c r="N278">
        <f t="shared" si="29"/>
        <v>0</v>
      </c>
      <c r="O278" s="5">
        <f t="shared" si="32"/>
        <v>0</v>
      </c>
      <c r="P278">
        <f>VLOOKUP($G278,'Pull Path Codes'!$A$7:$G$10,6,FALSE)</f>
        <v>0</v>
      </c>
      <c r="Q278" s="6">
        <f>VLOOKUP($G278,'Pull Path Codes'!$A$7:$G$10,7,FALSE)</f>
        <v>0</v>
      </c>
      <c r="R278">
        <f t="shared" si="30"/>
        <v>0</v>
      </c>
      <c r="S278" s="5">
        <f t="shared" si="33"/>
        <v>0</v>
      </c>
      <c r="T278" s="87">
        <f t="shared" si="34"/>
        <v>0</v>
      </c>
    </row>
    <row r="279" spans="1:20" ht="12.75">
      <c r="A279" s="38">
        <f>'Volume Forecast'!B277</f>
        <v>0</v>
      </c>
      <c r="B279" s="1">
        <f>'Volume Forecast'!C277</f>
        <v>0</v>
      </c>
      <c r="C279" s="6" t="s">
        <v>124</v>
      </c>
      <c r="D279" s="27">
        <f>'Volume Forecast'!F277</f>
        <v>0</v>
      </c>
      <c r="E279" s="43" t="str">
        <f>'Volume Forecast'!D277</f>
        <v>Ea</v>
      </c>
      <c r="F279" s="72">
        <f>'Volume Forecast'!E277</f>
        <v>0</v>
      </c>
      <c r="G279" s="6" t="s">
        <v>42</v>
      </c>
      <c r="H279" s="6">
        <f>VLOOKUP($G279,'Pull Path Codes'!$A$7:$G$10,2,FALSE)</f>
        <v>5</v>
      </c>
      <c r="I279" s="66">
        <f>VLOOKUP($G279,'Pull Path Codes'!$A$7:$G$10,3,FALSE)</f>
        <v>0.15</v>
      </c>
      <c r="J279">
        <f t="shared" si="28"/>
        <v>0</v>
      </c>
      <c r="K279" s="5">
        <f t="shared" si="31"/>
        <v>0</v>
      </c>
      <c r="L279" s="6">
        <f>VLOOKUP($G279,'Pull Path Codes'!$A$7:$G$10,4,FALSE)</f>
        <v>10</v>
      </c>
      <c r="M279" s="65">
        <f>VLOOKUP($G279,'Pull Path Codes'!$A$7:$G$10,5,FALSE)</f>
        <v>0.25</v>
      </c>
      <c r="N279">
        <f t="shared" si="29"/>
        <v>0</v>
      </c>
      <c r="O279" s="5">
        <f t="shared" si="32"/>
        <v>0</v>
      </c>
      <c r="P279">
        <f>VLOOKUP($G279,'Pull Path Codes'!$A$7:$G$10,6,FALSE)</f>
        <v>0</v>
      </c>
      <c r="Q279" s="6">
        <f>VLOOKUP($G279,'Pull Path Codes'!$A$7:$G$10,7,FALSE)</f>
        <v>0</v>
      </c>
      <c r="R279">
        <f t="shared" si="30"/>
        <v>0</v>
      </c>
      <c r="S279" s="5">
        <f t="shared" si="33"/>
        <v>0</v>
      </c>
      <c r="T279" s="87">
        <f t="shared" si="34"/>
        <v>0</v>
      </c>
    </row>
    <row r="280" spans="1:20" ht="12.75">
      <c r="A280" s="38">
        <f>'Volume Forecast'!B278</f>
        <v>0</v>
      </c>
      <c r="B280" s="1">
        <f>'Volume Forecast'!C278</f>
        <v>0</v>
      </c>
      <c r="C280" s="6" t="s">
        <v>124</v>
      </c>
      <c r="D280" s="27">
        <f>'Volume Forecast'!F278</f>
        <v>0</v>
      </c>
      <c r="E280" s="43" t="str">
        <f>'Volume Forecast'!D278</f>
        <v>Ea</v>
      </c>
      <c r="F280" s="72">
        <f>'Volume Forecast'!E278</f>
        <v>0</v>
      </c>
      <c r="G280" s="6" t="s">
        <v>42</v>
      </c>
      <c r="H280" s="6">
        <f>VLOOKUP($G280,'Pull Path Codes'!$A$7:$G$10,2,FALSE)</f>
        <v>5</v>
      </c>
      <c r="I280" s="66">
        <f>VLOOKUP($G280,'Pull Path Codes'!$A$7:$G$10,3,FALSE)</f>
        <v>0.15</v>
      </c>
      <c r="J280">
        <f t="shared" si="28"/>
        <v>0</v>
      </c>
      <c r="K280" s="5">
        <f t="shared" si="31"/>
        <v>0</v>
      </c>
      <c r="L280" s="6">
        <f>VLOOKUP($G280,'Pull Path Codes'!$A$7:$G$10,4,FALSE)</f>
        <v>10</v>
      </c>
      <c r="M280" s="65">
        <f>VLOOKUP($G280,'Pull Path Codes'!$A$7:$G$10,5,FALSE)</f>
        <v>0.25</v>
      </c>
      <c r="N280">
        <f t="shared" si="29"/>
        <v>0</v>
      </c>
      <c r="O280" s="5">
        <f t="shared" si="32"/>
        <v>0</v>
      </c>
      <c r="P280">
        <f>VLOOKUP($G280,'Pull Path Codes'!$A$7:$G$10,6,FALSE)</f>
        <v>0</v>
      </c>
      <c r="Q280" s="6">
        <f>VLOOKUP($G280,'Pull Path Codes'!$A$7:$G$10,7,FALSE)</f>
        <v>0</v>
      </c>
      <c r="R280">
        <f t="shared" si="30"/>
        <v>0</v>
      </c>
      <c r="S280" s="5">
        <f t="shared" si="33"/>
        <v>0</v>
      </c>
      <c r="T280" s="87">
        <f t="shared" si="34"/>
        <v>0</v>
      </c>
    </row>
    <row r="281" spans="1:20" ht="12.75">
      <c r="A281" s="38">
        <f>'Volume Forecast'!B279</f>
        <v>0</v>
      </c>
      <c r="B281" s="1">
        <f>'Volume Forecast'!C279</f>
        <v>0</v>
      </c>
      <c r="C281" s="6" t="s">
        <v>124</v>
      </c>
      <c r="D281" s="27">
        <f>'Volume Forecast'!F279</f>
        <v>0</v>
      </c>
      <c r="E281" s="43" t="str">
        <f>'Volume Forecast'!D279</f>
        <v>Ea</v>
      </c>
      <c r="F281" s="72">
        <f>'Volume Forecast'!E279</f>
        <v>0</v>
      </c>
      <c r="G281" s="6" t="s">
        <v>42</v>
      </c>
      <c r="H281" s="6">
        <f>VLOOKUP($G281,'Pull Path Codes'!$A$7:$G$10,2,FALSE)</f>
        <v>5</v>
      </c>
      <c r="I281" s="66">
        <f>VLOOKUP($G281,'Pull Path Codes'!$A$7:$G$10,3,FALSE)</f>
        <v>0.15</v>
      </c>
      <c r="J281">
        <f t="shared" si="28"/>
        <v>0</v>
      </c>
      <c r="K281" s="5">
        <f t="shared" si="31"/>
        <v>0</v>
      </c>
      <c r="L281" s="6">
        <f>VLOOKUP($G281,'Pull Path Codes'!$A$7:$G$10,4,FALSE)</f>
        <v>10</v>
      </c>
      <c r="M281" s="65">
        <f>VLOOKUP($G281,'Pull Path Codes'!$A$7:$G$10,5,FALSE)</f>
        <v>0.25</v>
      </c>
      <c r="N281">
        <f t="shared" si="29"/>
        <v>0</v>
      </c>
      <c r="O281" s="5">
        <f t="shared" si="32"/>
        <v>0</v>
      </c>
      <c r="P281">
        <f>VLOOKUP($G281,'Pull Path Codes'!$A$7:$G$10,6,FALSE)</f>
        <v>0</v>
      </c>
      <c r="Q281" s="6">
        <f>VLOOKUP($G281,'Pull Path Codes'!$A$7:$G$10,7,FALSE)</f>
        <v>0</v>
      </c>
      <c r="R281">
        <f t="shared" si="30"/>
        <v>0</v>
      </c>
      <c r="S281" s="5">
        <f t="shared" si="33"/>
        <v>0</v>
      </c>
      <c r="T281" s="87">
        <f t="shared" si="34"/>
        <v>0</v>
      </c>
    </row>
    <row r="282" spans="1:20" ht="12.75">
      <c r="A282" s="38">
        <f>'Volume Forecast'!B280</f>
        <v>0</v>
      </c>
      <c r="B282" s="1">
        <f>'Volume Forecast'!C280</f>
        <v>0</v>
      </c>
      <c r="C282" s="6" t="s">
        <v>124</v>
      </c>
      <c r="D282" s="27">
        <f>'Volume Forecast'!F280</f>
        <v>0</v>
      </c>
      <c r="E282" s="43" t="str">
        <f>'Volume Forecast'!D280</f>
        <v>Ea</v>
      </c>
      <c r="F282" s="72">
        <f>'Volume Forecast'!E280</f>
        <v>0</v>
      </c>
      <c r="G282" s="6" t="s">
        <v>42</v>
      </c>
      <c r="H282" s="6">
        <f>VLOOKUP($G282,'Pull Path Codes'!$A$7:$G$10,2,FALSE)</f>
        <v>5</v>
      </c>
      <c r="I282" s="66">
        <f>VLOOKUP($G282,'Pull Path Codes'!$A$7:$G$10,3,FALSE)</f>
        <v>0.15</v>
      </c>
      <c r="J282">
        <f t="shared" si="28"/>
        <v>0</v>
      </c>
      <c r="K282" s="5">
        <f t="shared" si="31"/>
        <v>0</v>
      </c>
      <c r="L282" s="6">
        <f>VLOOKUP($G282,'Pull Path Codes'!$A$7:$G$10,4,FALSE)</f>
        <v>10</v>
      </c>
      <c r="M282" s="65">
        <f>VLOOKUP($G282,'Pull Path Codes'!$A$7:$G$10,5,FALSE)</f>
        <v>0.25</v>
      </c>
      <c r="N282">
        <f t="shared" si="29"/>
        <v>0</v>
      </c>
      <c r="O282" s="5">
        <f t="shared" si="32"/>
        <v>0</v>
      </c>
      <c r="P282">
        <f>VLOOKUP($G282,'Pull Path Codes'!$A$7:$G$10,6,FALSE)</f>
        <v>0</v>
      </c>
      <c r="Q282" s="6">
        <f>VLOOKUP($G282,'Pull Path Codes'!$A$7:$G$10,7,FALSE)</f>
        <v>0</v>
      </c>
      <c r="R282">
        <f t="shared" si="30"/>
        <v>0</v>
      </c>
      <c r="S282" s="5">
        <f t="shared" si="33"/>
        <v>0</v>
      </c>
      <c r="T282" s="87">
        <f t="shared" si="34"/>
        <v>0</v>
      </c>
    </row>
    <row r="283" spans="1:20" ht="12.75">
      <c r="A283" s="38">
        <f>'Volume Forecast'!B281</f>
        <v>0</v>
      </c>
      <c r="B283" s="1">
        <f>'Volume Forecast'!C281</f>
        <v>0</v>
      </c>
      <c r="C283" s="6" t="s">
        <v>124</v>
      </c>
      <c r="D283" s="27">
        <f>'Volume Forecast'!F281</f>
        <v>0</v>
      </c>
      <c r="E283" s="43" t="str">
        <f>'Volume Forecast'!D281</f>
        <v>Ea</v>
      </c>
      <c r="F283" s="72">
        <f>'Volume Forecast'!E281</f>
        <v>0</v>
      </c>
      <c r="G283" s="6" t="s">
        <v>42</v>
      </c>
      <c r="H283" s="6">
        <f>VLOOKUP($G283,'Pull Path Codes'!$A$7:$G$10,2,FALSE)</f>
        <v>5</v>
      </c>
      <c r="I283" s="66">
        <f>VLOOKUP($G283,'Pull Path Codes'!$A$7:$G$10,3,FALSE)</f>
        <v>0.15</v>
      </c>
      <c r="J283">
        <f t="shared" si="28"/>
        <v>0</v>
      </c>
      <c r="K283" s="5">
        <f t="shared" si="31"/>
        <v>0</v>
      </c>
      <c r="L283" s="6">
        <f>VLOOKUP($G283,'Pull Path Codes'!$A$7:$G$10,4,FALSE)</f>
        <v>10</v>
      </c>
      <c r="M283" s="65">
        <f>VLOOKUP($G283,'Pull Path Codes'!$A$7:$G$10,5,FALSE)</f>
        <v>0.25</v>
      </c>
      <c r="N283">
        <f t="shared" si="29"/>
        <v>0</v>
      </c>
      <c r="O283" s="5">
        <f t="shared" si="32"/>
        <v>0</v>
      </c>
      <c r="P283">
        <f>VLOOKUP($G283,'Pull Path Codes'!$A$7:$G$10,6,FALSE)</f>
        <v>0</v>
      </c>
      <c r="Q283" s="6">
        <f>VLOOKUP($G283,'Pull Path Codes'!$A$7:$G$10,7,FALSE)</f>
        <v>0</v>
      </c>
      <c r="R283">
        <f t="shared" si="30"/>
        <v>0</v>
      </c>
      <c r="S283" s="5">
        <f t="shared" si="33"/>
        <v>0</v>
      </c>
      <c r="T283" s="87">
        <f t="shared" si="34"/>
        <v>0</v>
      </c>
    </row>
    <row r="284" spans="1:20" ht="12.75">
      <c r="A284" s="38">
        <f>'Volume Forecast'!B282</f>
        <v>0</v>
      </c>
      <c r="B284" s="1">
        <f>'Volume Forecast'!C282</f>
        <v>0</v>
      </c>
      <c r="C284" s="6" t="s">
        <v>124</v>
      </c>
      <c r="D284" s="27">
        <f>'Volume Forecast'!F282</f>
        <v>0</v>
      </c>
      <c r="E284" s="43" t="str">
        <f>'Volume Forecast'!D282</f>
        <v>Ea</v>
      </c>
      <c r="F284" s="72">
        <f>'Volume Forecast'!E282</f>
        <v>0</v>
      </c>
      <c r="G284" s="6" t="s">
        <v>42</v>
      </c>
      <c r="H284" s="6">
        <f>VLOOKUP($G284,'Pull Path Codes'!$A$7:$G$10,2,FALSE)</f>
        <v>5</v>
      </c>
      <c r="I284" s="66">
        <f>VLOOKUP($G284,'Pull Path Codes'!$A$7:$G$10,3,FALSE)</f>
        <v>0.15</v>
      </c>
      <c r="J284">
        <f t="shared" si="28"/>
        <v>0</v>
      </c>
      <c r="K284" s="5">
        <f t="shared" si="31"/>
        <v>0</v>
      </c>
      <c r="L284" s="6">
        <f>VLOOKUP($G284,'Pull Path Codes'!$A$7:$G$10,4,FALSE)</f>
        <v>10</v>
      </c>
      <c r="M284" s="65">
        <f>VLOOKUP($G284,'Pull Path Codes'!$A$7:$G$10,5,FALSE)</f>
        <v>0.25</v>
      </c>
      <c r="N284">
        <f t="shared" si="29"/>
        <v>0</v>
      </c>
      <c r="O284" s="5">
        <f t="shared" si="32"/>
        <v>0</v>
      </c>
      <c r="P284">
        <f>VLOOKUP($G284,'Pull Path Codes'!$A$7:$G$10,6,FALSE)</f>
        <v>0</v>
      </c>
      <c r="Q284" s="6">
        <f>VLOOKUP($G284,'Pull Path Codes'!$A$7:$G$10,7,FALSE)</f>
        <v>0</v>
      </c>
      <c r="R284">
        <f t="shared" si="30"/>
        <v>0</v>
      </c>
      <c r="S284" s="5">
        <f t="shared" si="33"/>
        <v>0</v>
      </c>
      <c r="T284" s="87">
        <f t="shared" si="34"/>
        <v>0</v>
      </c>
    </row>
    <row r="285" spans="1:20" ht="12.75">
      <c r="A285" s="38">
        <f>'Volume Forecast'!B283</f>
        <v>0</v>
      </c>
      <c r="B285" s="1">
        <f>'Volume Forecast'!C283</f>
        <v>0</v>
      </c>
      <c r="C285" s="6" t="s">
        <v>124</v>
      </c>
      <c r="D285" s="27">
        <f>'Volume Forecast'!F283</f>
        <v>0</v>
      </c>
      <c r="E285" s="43" t="str">
        <f>'Volume Forecast'!D283</f>
        <v>Ea</v>
      </c>
      <c r="F285" s="72">
        <f>'Volume Forecast'!E283</f>
        <v>0</v>
      </c>
      <c r="G285" s="6" t="s">
        <v>42</v>
      </c>
      <c r="H285" s="6">
        <f>VLOOKUP($G285,'Pull Path Codes'!$A$7:$G$10,2,FALSE)</f>
        <v>5</v>
      </c>
      <c r="I285" s="66">
        <f>VLOOKUP($G285,'Pull Path Codes'!$A$7:$G$10,3,FALSE)</f>
        <v>0.15</v>
      </c>
      <c r="J285">
        <f t="shared" si="28"/>
        <v>0</v>
      </c>
      <c r="K285" s="5">
        <f t="shared" si="31"/>
        <v>0</v>
      </c>
      <c r="L285" s="6">
        <f>VLOOKUP($G285,'Pull Path Codes'!$A$7:$G$10,4,FALSE)</f>
        <v>10</v>
      </c>
      <c r="M285" s="65">
        <f>VLOOKUP($G285,'Pull Path Codes'!$A$7:$G$10,5,FALSE)</f>
        <v>0.25</v>
      </c>
      <c r="N285">
        <f t="shared" si="29"/>
        <v>0</v>
      </c>
      <c r="O285" s="5">
        <f t="shared" si="32"/>
        <v>0</v>
      </c>
      <c r="P285">
        <f>VLOOKUP($G285,'Pull Path Codes'!$A$7:$G$10,6,FALSE)</f>
        <v>0</v>
      </c>
      <c r="Q285" s="6">
        <f>VLOOKUP($G285,'Pull Path Codes'!$A$7:$G$10,7,FALSE)</f>
        <v>0</v>
      </c>
      <c r="R285">
        <f t="shared" si="30"/>
        <v>0</v>
      </c>
      <c r="S285" s="5">
        <f t="shared" si="33"/>
        <v>0</v>
      </c>
      <c r="T285" s="87">
        <f t="shared" si="34"/>
        <v>0</v>
      </c>
    </row>
    <row r="286" spans="1:20" ht="12.75">
      <c r="A286" s="38">
        <f>'Volume Forecast'!B284</f>
        <v>0</v>
      </c>
      <c r="B286" s="1">
        <f>'Volume Forecast'!C284</f>
        <v>0</v>
      </c>
      <c r="C286" s="6" t="s">
        <v>124</v>
      </c>
      <c r="D286" s="27">
        <f>'Volume Forecast'!F284</f>
        <v>0</v>
      </c>
      <c r="E286" s="43" t="str">
        <f>'Volume Forecast'!D284</f>
        <v>Ea</v>
      </c>
      <c r="F286" s="72">
        <f>'Volume Forecast'!E284</f>
        <v>0</v>
      </c>
      <c r="G286" s="6" t="s">
        <v>42</v>
      </c>
      <c r="H286" s="6">
        <f>VLOOKUP($G286,'Pull Path Codes'!$A$7:$G$10,2,FALSE)</f>
        <v>5</v>
      </c>
      <c r="I286" s="66">
        <f>VLOOKUP($G286,'Pull Path Codes'!$A$7:$G$10,3,FALSE)</f>
        <v>0.15</v>
      </c>
      <c r="J286">
        <f t="shared" si="28"/>
        <v>0</v>
      </c>
      <c r="K286" s="5">
        <f t="shared" si="31"/>
        <v>0</v>
      </c>
      <c r="L286" s="6">
        <f>VLOOKUP($G286,'Pull Path Codes'!$A$7:$G$10,4,FALSE)</f>
        <v>10</v>
      </c>
      <c r="M286" s="65">
        <f>VLOOKUP($G286,'Pull Path Codes'!$A$7:$G$10,5,FALSE)</f>
        <v>0.25</v>
      </c>
      <c r="N286">
        <f t="shared" si="29"/>
        <v>0</v>
      </c>
      <c r="O286" s="5">
        <f t="shared" si="32"/>
        <v>0</v>
      </c>
      <c r="P286">
        <f>VLOOKUP($G286,'Pull Path Codes'!$A$7:$G$10,6,FALSE)</f>
        <v>0</v>
      </c>
      <c r="Q286" s="6">
        <f>VLOOKUP($G286,'Pull Path Codes'!$A$7:$G$10,7,FALSE)</f>
        <v>0</v>
      </c>
      <c r="R286">
        <f t="shared" si="30"/>
        <v>0</v>
      </c>
      <c r="S286" s="5">
        <f t="shared" si="33"/>
        <v>0</v>
      </c>
      <c r="T286" s="87">
        <f t="shared" si="34"/>
        <v>0</v>
      </c>
    </row>
    <row r="287" spans="1:20" ht="12.75">
      <c r="A287" s="38">
        <f>'Volume Forecast'!B285</f>
        <v>0</v>
      </c>
      <c r="B287" s="1">
        <f>'Volume Forecast'!C285</f>
        <v>0</v>
      </c>
      <c r="C287" s="6" t="s">
        <v>124</v>
      </c>
      <c r="D287" s="27">
        <f>'Volume Forecast'!F285</f>
        <v>0</v>
      </c>
      <c r="E287" s="43" t="str">
        <f>'Volume Forecast'!D285</f>
        <v>Ea</v>
      </c>
      <c r="F287" s="72">
        <f>'Volume Forecast'!E285</f>
        <v>0</v>
      </c>
      <c r="G287" s="6" t="s">
        <v>42</v>
      </c>
      <c r="H287" s="6">
        <f>VLOOKUP($G287,'Pull Path Codes'!$A$7:$G$10,2,FALSE)</f>
        <v>5</v>
      </c>
      <c r="I287" s="66">
        <f>VLOOKUP($G287,'Pull Path Codes'!$A$7:$G$10,3,FALSE)</f>
        <v>0.15</v>
      </c>
      <c r="J287">
        <f t="shared" si="28"/>
        <v>0</v>
      </c>
      <c r="K287" s="5">
        <f t="shared" si="31"/>
        <v>0</v>
      </c>
      <c r="L287" s="6">
        <f>VLOOKUP($G287,'Pull Path Codes'!$A$7:$G$10,4,FALSE)</f>
        <v>10</v>
      </c>
      <c r="M287" s="65">
        <f>VLOOKUP($G287,'Pull Path Codes'!$A$7:$G$10,5,FALSE)</f>
        <v>0.25</v>
      </c>
      <c r="N287">
        <f t="shared" si="29"/>
        <v>0</v>
      </c>
      <c r="O287" s="5">
        <f t="shared" si="32"/>
        <v>0</v>
      </c>
      <c r="P287">
        <f>VLOOKUP($G287,'Pull Path Codes'!$A$7:$G$10,6,FALSE)</f>
        <v>0</v>
      </c>
      <c r="Q287" s="6">
        <f>VLOOKUP($G287,'Pull Path Codes'!$A$7:$G$10,7,FALSE)</f>
        <v>0</v>
      </c>
      <c r="R287">
        <f t="shared" si="30"/>
        <v>0</v>
      </c>
      <c r="S287" s="5">
        <f t="shared" si="33"/>
        <v>0</v>
      </c>
      <c r="T287" s="87">
        <f t="shared" si="34"/>
        <v>0</v>
      </c>
    </row>
    <row r="288" spans="1:20" ht="12.75">
      <c r="A288" s="38">
        <f>'Volume Forecast'!B286</f>
        <v>0</v>
      </c>
      <c r="B288" s="1">
        <f>'Volume Forecast'!C286</f>
        <v>0</v>
      </c>
      <c r="C288" s="6" t="s">
        <v>124</v>
      </c>
      <c r="D288" s="27">
        <f>'Volume Forecast'!F286</f>
        <v>0</v>
      </c>
      <c r="E288" s="43" t="str">
        <f>'Volume Forecast'!D286</f>
        <v>Ea</v>
      </c>
      <c r="F288" s="72">
        <f>'Volume Forecast'!E286</f>
        <v>0</v>
      </c>
      <c r="G288" s="6" t="s">
        <v>42</v>
      </c>
      <c r="H288" s="6">
        <f>VLOOKUP($G288,'Pull Path Codes'!$A$7:$G$10,2,FALSE)</f>
        <v>5</v>
      </c>
      <c r="I288" s="66">
        <f>VLOOKUP($G288,'Pull Path Codes'!$A$7:$G$10,3,FALSE)</f>
        <v>0.15</v>
      </c>
      <c r="J288">
        <f aca="true" t="shared" si="35" ref="J288:J351">ROUNDUP(K288,0)</f>
        <v>0</v>
      </c>
      <c r="K288" s="5">
        <f t="shared" si="31"/>
        <v>0</v>
      </c>
      <c r="L288" s="6">
        <f>VLOOKUP($G288,'Pull Path Codes'!$A$7:$G$10,4,FALSE)</f>
        <v>10</v>
      </c>
      <c r="M288" s="65">
        <f>VLOOKUP($G288,'Pull Path Codes'!$A$7:$G$10,5,FALSE)</f>
        <v>0.25</v>
      </c>
      <c r="N288">
        <f aca="true" t="shared" si="36" ref="N288:N351">ROUNDUP(O288,0)</f>
        <v>0</v>
      </c>
      <c r="O288" s="5">
        <f t="shared" si="32"/>
        <v>0</v>
      </c>
      <c r="P288">
        <f>VLOOKUP($G288,'Pull Path Codes'!$A$7:$G$10,6,FALSE)</f>
        <v>0</v>
      </c>
      <c r="Q288" s="6">
        <f>VLOOKUP($G288,'Pull Path Codes'!$A$7:$G$10,7,FALSE)</f>
        <v>0</v>
      </c>
      <c r="R288">
        <f aca="true" t="shared" si="37" ref="R288:R351">ROUNDUP(S288,0)</f>
        <v>0</v>
      </c>
      <c r="S288" s="5">
        <f t="shared" si="33"/>
        <v>0</v>
      </c>
      <c r="T288" s="87">
        <f t="shared" si="34"/>
        <v>0</v>
      </c>
    </row>
    <row r="289" spans="1:20" ht="12.75">
      <c r="A289" s="38">
        <f>'Volume Forecast'!B287</f>
        <v>0</v>
      </c>
      <c r="B289" s="1">
        <f>'Volume Forecast'!C287</f>
        <v>0</v>
      </c>
      <c r="C289" s="6" t="s">
        <v>124</v>
      </c>
      <c r="D289" s="27">
        <f>'Volume Forecast'!F287</f>
        <v>0</v>
      </c>
      <c r="E289" s="43" t="str">
        <f>'Volume Forecast'!D287</f>
        <v>Ea</v>
      </c>
      <c r="F289" s="72">
        <f>'Volume Forecast'!E287</f>
        <v>0</v>
      </c>
      <c r="G289" s="6" t="s">
        <v>42</v>
      </c>
      <c r="H289" s="6">
        <f>VLOOKUP($G289,'Pull Path Codes'!$A$7:$G$10,2,FALSE)</f>
        <v>5</v>
      </c>
      <c r="I289" s="66">
        <f>VLOOKUP($G289,'Pull Path Codes'!$A$7:$G$10,3,FALSE)</f>
        <v>0.15</v>
      </c>
      <c r="J289">
        <f t="shared" si="35"/>
        <v>0</v>
      </c>
      <c r="K289" s="5">
        <f t="shared" si="31"/>
        <v>0</v>
      </c>
      <c r="L289" s="6">
        <f>VLOOKUP($G289,'Pull Path Codes'!$A$7:$G$10,4,FALSE)</f>
        <v>10</v>
      </c>
      <c r="M289" s="65">
        <f>VLOOKUP($G289,'Pull Path Codes'!$A$7:$G$10,5,FALSE)</f>
        <v>0.25</v>
      </c>
      <c r="N289">
        <f t="shared" si="36"/>
        <v>0</v>
      </c>
      <c r="O289" s="5">
        <f t="shared" si="32"/>
        <v>0</v>
      </c>
      <c r="P289">
        <f>VLOOKUP($G289,'Pull Path Codes'!$A$7:$G$10,6,FALSE)</f>
        <v>0</v>
      </c>
      <c r="Q289" s="6">
        <f>VLOOKUP($G289,'Pull Path Codes'!$A$7:$G$10,7,FALSE)</f>
        <v>0</v>
      </c>
      <c r="R289">
        <f t="shared" si="37"/>
        <v>0</v>
      </c>
      <c r="S289" s="5">
        <f t="shared" si="33"/>
        <v>0</v>
      </c>
      <c r="T289" s="87">
        <f t="shared" si="34"/>
        <v>0</v>
      </c>
    </row>
    <row r="290" spans="1:20" ht="12.75">
      <c r="A290" s="38">
        <f>'Volume Forecast'!B288</f>
        <v>0</v>
      </c>
      <c r="B290" s="1">
        <f>'Volume Forecast'!C288</f>
        <v>0</v>
      </c>
      <c r="C290" s="6" t="s">
        <v>124</v>
      </c>
      <c r="D290" s="27">
        <f>'Volume Forecast'!F288</f>
        <v>0</v>
      </c>
      <c r="E290" s="43" t="str">
        <f>'Volume Forecast'!D288</f>
        <v>Ea</v>
      </c>
      <c r="F290" s="72">
        <f>'Volume Forecast'!E288</f>
        <v>0</v>
      </c>
      <c r="G290" s="6" t="s">
        <v>42</v>
      </c>
      <c r="H290" s="6">
        <f>VLOOKUP($G290,'Pull Path Codes'!$A$7:$G$10,2,FALSE)</f>
        <v>5</v>
      </c>
      <c r="I290" s="66">
        <f>VLOOKUP($G290,'Pull Path Codes'!$A$7:$G$10,3,FALSE)</f>
        <v>0.15</v>
      </c>
      <c r="J290">
        <f t="shared" si="35"/>
        <v>0</v>
      </c>
      <c r="K290" s="5">
        <f t="shared" si="31"/>
        <v>0</v>
      </c>
      <c r="L290" s="6">
        <f>VLOOKUP($G290,'Pull Path Codes'!$A$7:$G$10,4,FALSE)</f>
        <v>10</v>
      </c>
      <c r="M290" s="65">
        <f>VLOOKUP($G290,'Pull Path Codes'!$A$7:$G$10,5,FALSE)</f>
        <v>0.25</v>
      </c>
      <c r="N290">
        <f t="shared" si="36"/>
        <v>0</v>
      </c>
      <c r="O290" s="5">
        <f t="shared" si="32"/>
        <v>0</v>
      </c>
      <c r="P290">
        <f>VLOOKUP($G290,'Pull Path Codes'!$A$7:$G$10,6,FALSE)</f>
        <v>0</v>
      </c>
      <c r="Q290" s="6">
        <f>VLOOKUP($G290,'Pull Path Codes'!$A$7:$G$10,7,FALSE)</f>
        <v>0</v>
      </c>
      <c r="R290">
        <f t="shared" si="37"/>
        <v>0</v>
      </c>
      <c r="S290" s="5">
        <f t="shared" si="33"/>
        <v>0</v>
      </c>
      <c r="T290" s="87">
        <f t="shared" si="34"/>
        <v>0</v>
      </c>
    </row>
    <row r="291" spans="1:20" ht="12.75">
      <c r="A291" s="38">
        <f>'Volume Forecast'!B289</f>
        <v>0</v>
      </c>
      <c r="B291" s="1">
        <f>'Volume Forecast'!C289</f>
        <v>0</v>
      </c>
      <c r="C291" s="6" t="s">
        <v>124</v>
      </c>
      <c r="D291" s="27">
        <f>'Volume Forecast'!F289</f>
        <v>0</v>
      </c>
      <c r="E291" s="43" t="str">
        <f>'Volume Forecast'!D289</f>
        <v>Ea</v>
      </c>
      <c r="F291" s="72">
        <f>'Volume Forecast'!E289</f>
        <v>0</v>
      </c>
      <c r="G291" s="6" t="s">
        <v>42</v>
      </c>
      <c r="H291" s="6">
        <f>VLOOKUP($G291,'Pull Path Codes'!$A$7:$G$10,2,FALSE)</f>
        <v>5</v>
      </c>
      <c r="I291" s="66">
        <f>VLOOKUP($G291,'Pull Path Codes'!$A$7:$G$10,3,FALSE)</f>
        <v>0.15</v>
      </c>
      <c r="J291">
        <f t="shared" si="35"/>
        <v>0</v>
      </c>
      <c r="K291" s="5">
        <f t="shared" si="31"/>
        <v>0</v>
      </c>
      <c r="L291" s="6">
        <f>VLOOKUP($G291,'Pull Path Codes'!$A$7:$G$10,4,FALSE)</f>
        <v>10</v>
      </c>
      <c r="M291" s="65">
        <f>VLOOKUP($G291,'Pull Path Codes'!$A$7:$G$10,5,FALSE)</f>
        <v>0.25</v>
      </c>
      <c r="N291">
        <f t="shared" si="36"/>
        <v>0</v>
      </c>
      <c r="O291" s="5">
        <f t="shared" si="32"/>
        <v>0</v>
      </c>
      <c r="P291">
        <f>VLOOKUP($G291,'Pull Path Codes'!$A$7:$G$10,6,FALSE)</f>
        <v>0</v>
      </c>
      <c r="Q291" s="6">
        <f>VLOOKUP($G291,'Pull Path Codes'!$A$7:$G$10,7,FALSE)</f>
        <v>0</v>
      </c>
      <c r="R291">
        <f t="shared" si="37"/>
        <v>0</v>
      </c>
      <c r="S291" s="5">
        <f t="shared" si="33"/>
        <v>0</v>
      </c>
      <c r="T291" s="87">
        <f t="shared" si="34"/>
        <v>0</v>
      </c>
    </row>
    <row r="292" spans="1:20" ht="12.75">
      <c r="A292" s="38">
        <f>'Volume Forecast'!B290</f>
        <v>0</v>
      </c>
      <c r="B292" s="1">
        <f>'Volume Forecast'!C290</f>
        <v>0</v>
      </c>
      <c r="C292" s="6" t="s">
        <v>124</v>
      </c>
      <c r="D292" s="27">
        <f>'Volume Forecast'!F290</f>
        <v>0</v>
      </c>
      <c r="E292" s="43" t="str">
        <f>'Volume Forecast'!D290</f>
        <v>Ea</v>
      </c>
      <c r="F292" s="72">
        <f>'Volume Forecast'!E290</f>
        <v>0</v>
      </c>
      <c r="G292" s="6" t="s">
        <v>42</v>
      </c>
      <c r="H292" s="6">
        <f>VLOOKUP($G292,'Pull Path Codes'!$A$7:$G$10,2,FALSE)</f>
        <v>5</v>
      </c>
      <c r="I292" s="66">
        <f>VLOOKUP($G292,'Pull Path Codes'!$A$7:$G$10,3,FALSE)</f>
        <v>0.15</v>
      </c>
      <c r="J292">
        <f t="shared" si="35"/>
        <v>0</v>
      </c>
      <c r="K292" s="5">
        <f t="shared" si="31"/>
        <v>0</v>
      </c>
      <c r="L292" s="6">
        <f>VLOOKUP($G292,'Pull Path Codes'!$A$7:$G$10,4,FALSE)</f>
        <v>10</v>
      </c>
      <c r="M292" s="65">
        <f>VLOOKUP($G292,'Pull Path Codes'!$A$7:$G$10,5,FALSE)</f>
        <v>0.25</v>
      </c>
      <c r="N292">
        <f t="shared" si="36"/>
        <v>0</v>
      </c>
      <c r="O292" s="5">
        <f t="shared" si="32"/>
        <v>0</v>
      </c>
      <c r="P292">
        <f>VLOOKUP($G292,'Pull Path Codes'!$A$7:$G$10,6,FALSE)</f>
        <v>0</v>
      </c>
      <c r="Q292" s="6">
        <f>VLOOKUP($G292,'Pull Path Codes'!$A$7:$G$10,7,FALSE)</f>
        <v>0</v>
      </c>
      <c r="R292">
        <f t="shared" si="37"/>
        <v>0</v>
      </c>
      <c r="S292" s="5">
        <f t="shared" si="33"/>
        <v>0</v>
      </c>
      <c r="T292" s="87">
        <f t="shared" si="34"/>
        <v>0</v>
      </c>
    </row>
    <row r="293" spans="1:20" ht="12.75">
      <c r="A293" s="38">
        <f>'Volume Forecast'!B291</f>
        <v>0</v>
      </c>
      <c r="B293" s="1">
        <f>'Volume Forecast'!C291</f>
        <v>0</v>
      </c>
      <c r="C293" s="6" t="s">
        <v>124</v>
      </c>
      <c r="D293" s="27">
        <f>'Volume Forecast'!F291</f>
        <v>0</v>
      </c>
      <c r="E293" s="43" t="str">
        <f>'Volume Forecast'!D291</f>
        <v>Ea</v>
      </c>
      <c r="F293" s="72">
        <f>'Volume Forecast'!E291</f>
        <v>0</v>
      </c>
      <c r="G293" s="6" t="s">
        <v>41</v>
      </c>
      <c r="H293" s="6">
        <f>VLOOKUP($G293,'Pull Path Codes'!$A$7:$G$10,2,FALSE)</f>
        <v>3</v>
      </c>
      <c r="I293" s="66">
        <f>VLOOKUP($G293,'Pull Path Codes'!$A$7:$G$10,3,FALSE)</f>
        <v>0.1</v>
      </c>
      <c r="J293">
        <f t="shared" si="35"/>
        <v>0</v>
      </c>
      <c r="K293" s="5">
        <f t="shared" si="31"/>
        <v>0</v>
      </c>
      <c r="L293" s="6">
        <f>VLOOKUP($G293,'Pull Path Codes'!$A$7:$G$10,4,FALSE)</f>
        <v>10</v>
      </c>
      <c r="M293" s="65">
        <f>VLOOKUP($G293,'Pull Path Codes'!$A$7:$G$10,5,FALSE)</f>
        <v>0.1</v>
      </c>
      <c r="N293">
        <f t="shared" si="36"/>
        <v>0</v>
      </c>
      <c r="O293" s="5">
        <f t="shared" si="32"/>
        <v>0</v>
      </c>
      <c r="P293">
        <f>VLOOKUP($G293,'Pull Path Codes'!$A$7:$G$10,6,FALSE)</f>
        <v>0</v>
      </c>
      <c r="Q293" s="6">
        <f>VLOOKUP($G293,'Pull Path Codes'!$A$7:$G$10,7,FALSE)</f>
        <v>0</v>
      </c>
      <c r="R293">
        <f t="shared" si="37"/>
        <v>0</v>
      </c>
      <c r="S293" s="5">
        <f t="shared" si="33"/>
        <v>0</v>
      </c>
      <c r="T293" s="87">
        <f t="shared" si="34"/>
        <v>0</v>
      </c>
    </row>
    <row r="294" spans="1:20" ht="12.75">
      <c r="A294" s="38">
        <f>'Volume Forecast'!B292</f>
        <v>0</v>
      </c>
      <c r="B294" s="1">
        <f>'Volume Forecast'!C292</f>
        <v>0</v>
      </c>
      <c r="C294" s="6" t="s">
        <v>124</v>
      </c>
      <c r="D294" s="27">
        <f>'Volume Forecast'!F292</f>
        <v>0</v>
      </c>
      <c r="E294" s="43" t="str">
        <f>'Volume Forecast'!D292</f>
        <v>Ea</v>
      </c>
      <c r="F294" s="72">
        <f>'Volume Forecast'!E292</f>
        <v>0</v>
      </c>
      <c r="G294" s="6" t="s">
        <v>42</v>
      </c>
      <c r="H294" s="6">
        <f>VLOOKUP($G294,'Pull Path Codes'!$A$7:$G$10,2,FALSE)</f>
        <v>5</v>
      </c>
      <c r="I294" s="66">
        <f>VLOOKUP($G294,'Pull Path Codes'!$A$7:$G$10,3,FALSE)</f>
        <v>0.15</v>
      </c>
      <c r="J294">
        <f t="shared" si="35"/>
        <v>0</v>
      </c>
      <c r="K294" s="5">
        <f t="shared" si="31"/>
        <v>0</v>
      </c>
      <c r="L294" s="6">
        <f>VLOOKUP($G294,'Pull Path Codes'!$A$7:$G$10,4,FALSE)</f>
        <v>10</v>
      </c>
      <c r="M294" s="65">
        <f>VLOOKUP($G294,'Pull Path Codes'!$A$7:$G$10,5,FALSE)</f>
        <v>0.25</v>
      </c>
      <c r="N294">
        <f t="shared" si="36"/>
        <v>0</v>
      </c>
      <c r="O294" s="5">
        <f t="shared" si="32"/>
        <v>0</v>
      </c>
      <c r="P294">
        <f>VLOOKUP($G294,'Pull Path Codes'!$A$7:$G$10,6,FALSE)</f>
        <v>0</v>
      </c>
      <c r="Q294" s="6">
        <f>VLOOKUP($G294,'Pull Path Codes'!$A$7:$G$10,7,FALSE)</f>
        <v>0</v>
      </c>
      <c r="R294">
        <f t="shared" si="37"/>
        <v>0</v>
      </c>
      <c r="S294" s="5">
        <f t="shared" si="33"/>
        <v>0</v>
      </c>
      <c r="T294" s="87">
        <f t="shared" si="34"/>
        <v>0</v>
      </c>
    </row>
    <row r="295" spans="1:20" ht="12.75">
      <c r="A295" s="38">
        <f>'Volume Forecast'!B293</f>
        <v>0</v>
      </c>
      <c r="B295" s="1">
        <f>'Volume Forecast'!C293</f>
        <v>0</v>
      </c>
      <c r="C295" s="6" t="s">
        <v>124</v>
      </c>
      <c r="D295" s="27">
        <f>'Volume Forecast'!F293</f>
        <v>0</v>
      </c>
      <c r="E295" s="43" t="str">
        <f>'Volume Forecast'!D293</f>
        <v>Ea</v>
      </c>
      <c r="F295" s="72">
        <f>'Volume Forecast'!E293</f>
        <v>0</v>
      </c>
      <c r="G295" s="6" t="s">
        <v>42</v>
      </c>
      <c r="H295" s="6">
        <f>VLOOKUP($G295,'Pull Path Codes'!$A$7:$G$10,2,FALSE)</f>
        <v>5</v>
      </c>
      <c r="I295" s="66">
        <f>VLOOKUP($G295,'Pull Path Codes'!$A$7:$G$10,3,FALSE)</f>
        <v>0.15</v>
      </c>
      <c r="J295">
        <f t="shared" si="35"/>
        <v>0</v>
      </c>
      <c r="K295" s="5">
        <f t="shared" si="31"/>
        <v>0</v>
      </c>
      <c r="L295" s="6">
        <f>VLOOKUP($G295,'Pull Path Codes'!$A$7:$G$10,4,FALSE)</f>
        <v>10</v>
      </c>
      <c r="M295" s="65">
        <f>VLOOKUP($G295,'Pull Path Codes'!$A$7:$G$10,5,FALSE)</f>
        <v>0.25</v>
      </c>
      <c r="N295">
        <f t="shared" si="36"/>
        <v>0</v>
      </c>
      <c r="O295" s="5">
        <f t="shared" si="32"/>
        <v>0</v>
      </c>
      <c r="P295">
        <f>VLOOKUP($G295,'Pull Path Codes'!$A$7:$G$10,6,FALSE)</f>
        <v>0</v>
      </c>
      <c r="Q295" s="6">
        <f>VLOOKUP($G295,'Pull Path Codes'!$A$7:$G$10,7,FALSE)</f>
        <v>0</v>
      </c>
      <c r="R295">
        <f t="shared" si="37"/>
        <v>0</v>
      </c>
      <c r="S295" s="5">
        <f t="shared" si="33"/>
        <v>0</v>
      </c>
      <c r="T295" s="87">
        <f t="shared" si="34"/>
        <v>0</v>
      </c>
    </row>
    <row r="296" spans="1:20" ht="12.75">
      <c r="A296" s="38">
        <f>'Volume Forecast'!B294</f>
        <v>0</v>
      </c>
      <c r="B296" s="1">
        <f>'Volume Forecast'!C294</f>
        <v>0</v>
      </c>
      <c r="C296" s="6" t="s">
        <v>124</v>
      </c>
      <c r="D296" s="27">
        <f>'Volume Forecast'!F294</f>
        <v>0</v>
      </c>
      <c r="E296" s="43" t="str">
        <f>'Volume Forecast'!D294</f>
        <v>Ea</v>
      </c>
      <c r="F296" s="72">
        <f>'Volume Forecast'!E294</f>
        <v>0</v>
      </c>
      <c r="G296" s="6" t="s">
        <v>42</v>
      </c>
      <c r="H296" s="6">
        <f>VLOOKUP($G296,'Pull Path Codes'!$A$7:$G$10,2,FALSE)</f>
        <v>5</v>
      </c>
      <c r="I296" s="66">
        <f>VLOOKUP($G296,'Pull Path Codes'!$A$7:$G$10,3,FALSE)</f>
        <v>0.15</v>
      </c>
      <c r="J296">
        <f t="shared" si="35"/>
        <v>0</v>
      </c>
      <c r="K296" s="5">
        <f t="shared" si="31"/>
        <v>0</v>
      </c>
      <c r="L296" s="6">
        <f>VLOOKUP($G296,'Pull Path Codes'!$A$7:$G$10,4,FALSE)</f>
        <v>10</v>
      </c>
      <c r="M296" s="65">
        <f>VLOOKUP($G296,'Pull Path Codes'!$A$7:$G$10,5,FALSE)</f>
        <v>0.25</v>
      </c>
      <c r="N296">
        <f t="shared" si="36"/>
        <v>0</v>
      </c>
      <c r="O296" s="5">
        <f t="shared" si="32"/>
        <v>0</v>
      </c>
      <c r="P296">
        <f>VLOOKUP($G296,'Pull Path Codes'!$A$7:$G$10,6,FALSE)</f>
        <v>0</v>
      </c>
      <c r="Q296" s="6">
        <f>VLOOKUP($G296,'Pull Path Codes'!$A$7:$G$10,7,FALSE)</f>
        <v>0</v>
      </c>
      <c r="R296">
        <f t="shared" si="37"/>
        <v>0</v>
      </c>
      <c r="S296" s="5">
        <f t="shared" si="33"/>
        <v>0</v>
      </c>
      <c r="T296" s="87">
        <f t="shared" si="34"/>
        <v>0</v>
      </c>
    </row>
    <row r="297" spans="1:20" ht="12.75">
      <c r="A297" s="38">
        <f>'Volume Forecast'!B295</f>
        <v>0</v>
      </c>
      <c r="B297" s="1">
        <f>'Volume Forecast'!C295</f>
        <v>0</v>
      </c>
      <c r="C297" s="6" t="s">
        <v>124</v>
      </c>
      <c r="D297" s="27">
        <f>'Volume Forecast'!F295</f>
        <v>0</v>
      </c>
      <c r="E297" s="43" t="str">
        <f>'Volume Forecast'!D295</f>
        <v>Ea</v>
      </c>
      <c r="F297" s="72">
        <f>'Volume Forecast'!E295</f>
        <v>0</v>
      </c>
      <c r="G297" s="6" t="s">
        <v>42</v>
      </c>
      <c r="H297" s="6">
        <f>VLOOKUP($G297,'Pull Path Codes'!$A$7:$G$10,2,FALSE)</f>
        <v>5</v>
      </c>
      <c r="I297" s="66">
        <f>VLOOKUP($G297,'Pull Path Codes'!$A$7:$G$10,3,FALSE)</f>
        <v>0.15</v>
      </c>
      <c r="J297">
        <f t="shared" si="35"/>
        <v>0</v>
      </c>
      <c r="K297" s="5">
        <f t="shared" si="31"/>
        <v>0</v>
      </c>
      <c r="L297" s="6">
        <f>VLOOKUP($G297,'Pull Path Codes'!$A$7:$G$10,4,FALSE)</f>
        <v>10</v>
      </c>
      <c r="M297" s="65">
        <f>VLOOKUP($G297,'Pull Path Codes'!$A$7:$G$10,5,FALSE)</f>
        <v>0.25</v>
      </c>
      <c r="N297">
        <f t="shared" si="36"/>
        <v>0</v>
      </c>
      <c r="O297" s="5">
        <f t="shared" si="32"/>
        <v>0</v>
      </c>
      <c r="P297">
        <f>VLOOKUP($G297,'Pull Path Codes'!$A$7:$G$10,6,FALSE)</f>
        <v>0</v>
      </c>
      <c r="Q297" s="6">
        <f>VLOOKUP($G297,'Pull Path Codes'!$A$7:$G$10,7,FALSE)</f>
        <v>0</v>
      </c>
      <c r="R297">
        <f t="shared" si="37"/>
        <v>0</v>
      </c>
      <c r="S297" s="5">
        <f t="shared" si="33"/>
        <v>0</v>
      </c>
      <c r="T297" s="87">
        <f t="shared" si="34"/>
        <v>0</v>
      </c>
    </row>
    <row r="298" spans="1:20" ht="12.75">
      <c r="A298" s="38">
        <f>'Volume Forecast'!B296</f>
        <v>0</v>
      </c>
      <c r="B298" s="1">
        <f>'Volume Forecast'!C296</f>
        <v>0</v>
      </c>
      <c r="C298" s="6" t="s">
        <v>124</v>
      </c>
      <c r="D298" s="27">
        <f>'Volume Forecast'!F296</f>
        <v>0</v>
      </c>
      <c r="E298" s="43" t="str">
        <f>'Volume Forecast'!D296</f>
        <v>Ea</v>
      </c>
      <c r="F298" s="72">
        <f>'Volume Forecast'!E296</f>
        <v>0</v>
      </c>
      <c r="G298" s="6" t="s">
        <v>42</v>
      </c>
      <c r="H298" s="6">
        <f>VLOOKUP($G298,'Pull Path Codes'!$A$7:$G$10,2,FALSE)</f>
        <v>5</v>
      </c>
      <c r="I298" s="66">
        <f>VLOOKUP($G298,'Pull Path Codes'!$A$7:$G$10,3,FALSE)</f>
        <v>0.15</v>
      </c>
      <c r="J298">
        <f t="shared" si="35"/>
        <v>0</v>
      </c>
      <c r="K298" s="5">
        <f t="shared" si="31"/>
        <v>0</v>
      </c>
      <c r="L298" s="6">
        <f>VLOOKUP($G298,'Pull Path Codes'!$A$7:$G$10,4,FALSE)</f>
        <v>10</v>
      </c>
      <c r="M298" s="65">
        <f>VLOOKUP($G298,'Pull Path Codes'!$A$7:$G$10,5,FALSE)</f>
        <v>0.25</v>
      </c>
      <c r="N298">
        <f t="shared" si="36"/>
        <v>0</v>
      </c>
      <c r="O298" s="5">
        <f t="shared" si="32"/>
        <v>0</v>
      </c>
      <c r="P298">
        <f>VLOOKUP($G298,'Pull Path Codes'!$A$7:$G$10,6,FALSE)</f>
        <v>0</v>
      </c>
      <c r="Q298" s="6">
        <f>VLOOKUP($G298,'Pull Path Codes'!$A$7:$G$10,7,FALSE)</f>
        <v>0</v>
      </c>
      <c r="R298">
        <f t="shared" si="37"/>
        <v>0</v>
      </c>
      <c r="S298" s="5">
        <f t="shared" si="33"/>
        <v>0</v>
      </c>
      <c r="T298" s="87">
        <f t="shared" si="34"/>
        <v>0</v>
      </c>
    </row>
    <row r="299" spans="1:20" ht="12.75">
      <c r="A299" s="38">
        <f>'Volume Forecast'!B297</f>
        <v>0</v>
      </c>
      <c r="B299" s="1">
        <f>'Volume Forecast'!C297</f>
        <v>0</v>
      </c>
      <c r="C299" s="6" t="s">
        <v>124</v>
      </c>
      <c r="D299" s="27">
        <f>'Volume Forecast'!F297</f>
        <v>0</v>
      </c>
      <c r="E299" s="43" t="str">
        <f>'Volume Forecast'!D297</f>
        <v>Ea</v>
      </c>
      <c r="F299" s="72">
        <f>'Volume Forecast'!E297</f>
        <v>0</v>
      </c>
      <c r="G299" s="6" t="s">
        <v>41</v>
      </c>
      <c r="H299" s="6">
        <f>VLOOKUP($G299,'Pull Path Codes'!$A$7:$G$10,2,FALSE)</f>
        <v>3</v>
      </c>
      <c r="I299" s="66">
        <f>VLOOKUP($G299,'Pull Path Codes'!$A$7:$G$10,3,FALSE)</f>
        <v>0.1</v>
      </c>
      <c r="J299">
        <f t="shared" si="35"/>
        <v>0</v>
      </c>
      <c r="K299" s="5">
        <f t="shared" si="31"/>
        <v>0</v>
      </c>
      <c r="L299" s="6">
        <f>VLOOKUP($G299,'Pull Path Codes'!$A$7:$G$10,4,FALSE)</f>
        <v>10</v>
      </c>
      <c r="M299" s="65">
        <f>VLOOKUP($G299,'Pull Path Codes'!$A$7:$G$10,5,FALSE)</f>
        <v>0.1</v>
      </c>
      <c r="N299">
        <f t="shared" si="36"/>
        <v>0</v>
      </c>
      <c r="O299" s="5">
        <f t="shared" si="32"/>
        <v>0</v>
      </c>
      <c r="P299">
        <f>VLOOKUP($G299,'Pull Path Codes'!$A$7:$G$10,6,FALSE)</f>
        <v>0</v>
      </c>
      <c r="Q299" s="6">
        <f>VLOOKUP($G299,'Pull Path Codes'!$A$7:$G$10,7,FALSE)</f>
        <v>0</v>
      </c>
      <c r="R299">
        <f t="shared" si="37"/>
        <v>0</v>
      </c>
      <c r="S299" s="5">
        <f t="shared" si="33"/>
        <v>0</v>
      </c>
      <c r="T299" s="87">
        <f t="shared" si="34"/>
        <v>0</v>
      </c>
    </row>
    <row r="300" spans="1:20" ht="12.75">
      <c r="A300" s="38">
        <f>'Volume Forecast'!B298</f>
        <v>0</v>
      </c>
      <c r="B300" s="1">
        <f>'Volume Forecast'!C298</f>
        <v>0</v>
      </c>
      <c r="C300" s="6" t="s">
        <v>124</v>
      </c>
      <c r="D300" s="27">
        <f>'Volume Forecast'!F298</f>
        <v>0</v>
      </c>
      <c r="E300" s="43" t="str">
        <f>'Volume Forecast'!D298</f>
        <v>Ea</v>
      </c>
      <c r="F300" s="72">
        <f>'Volume Forecast'!E298</f>
        <v>0</v>
      </c>
      <c r="G300" s="6" t="s">
        <v>41</v>
      </c>
      <c r="H300" s="6">
        <f>VLOOKUP($G300,'Pull Path Codes'!$A$7:$G$10,2,FALSE)</f>
        <v>3</v>
      </c>
      <c r="I300" s="66">
        <f>VLOOKUP($G300,'Pull Path Codes'!$A$7:$G$10,3,FALSE)</f>
        <v>0.1</v>
      </c>
      <c r="J300">
        <f t="shared" si="35"/>
        <v>0</v>
      </c>
      <c r="K300" s="5">
        <f t="shared" si="31"/>
        <v>0</v>
      </c>
      <c r="L300" s="6">
        <f>VLOOKUP($G300,'Pull Path Codes'!$A$7:$G$10,4,FALSE)</f>
        <v>10</v>
      </c>
      <c r="M300" s="65">
        <f>VLOOKUP($G300,'Pull Path Codes'!$A$7:$G$10,5,FALSE)</f>
        <v>0.1</v>
      </c>
      <c r="N300">
        <f t="shared" si="36"/>
        <v>0</v>
      </c>
      <c r="O300" s="5">
        <f t="shared" si="32"/>
        <v>0</v>
      </c>
      <c r="P300">
        <f>VLOOKUP($G300,'Pull Path Codes'!$A$7:$G$10,6,FALSE)</f>
        <v>0</v>
      </c>
      <c r="Q300" s="6">
        <f>VLOOKUP($G300,'Pull Path Codes'!$A$7:$G$10,7,FALSE)</f>
        <v>0</v>
      </c>
      <c r="R300">
        <f t="shared" si="37"/>
        <v>0</v>
      </c>
      <c r="S300" s="5">
        <f t="shared" si="33"/>
        <v>0</v>
      </c>
      <c r="T300" s="87">
        <f t="shared" si="34"/>
        <v>0</v>
      </c>
    </row>
    <row r="301" spans="1:20" ht="12.75">
      <c r="A301" s="38">
        <f>'Volume Forecast'!B299</f>
        <v>0</v>
      </c>
      <c r="B301" s="1">
        <f>'Volume Forecast'!C299</f>
        <v>0</v>
      </c>
      <c r="C301" s="6" t="s">
        <v>124</v>
      </c>
      <c r="D301" s="27">
        <f>'Volume Forecast'!F299</f>
        <v>0</v>
      </c>
      <c r="E301" s="43" t="str">
        <f>'Volume Forecast'!D299</f>
        <v>Ea</v>
      </c>
      <c r="F301" s="72">
        <f>'Volume Forecast'!E299</f>
        <v>0</v>
      </c>
      <c r="G301" s="6" t="s">
        <v>42</v>
      </c>
      <c r="H301" s="6">
        <f>VLOOKUP($G301,'Pull Path Codes'!$A$7:$G$10,2,FALSE)</f>
        <v>5</v>
      </c>
      <c r="I301" s="66">
        <f>VLOOKUP($G301,'Pull Path Codes'!$A$7:$G$10,3,FALSE)</f>
        <v>0.15</v>
      </c>
      <c r="J301">
        <f t="shared" si="35"/>
        <v>0</v>
      </c>
      <c r="K301" s="5">
        <f t="shared" si="31"/>
        <v>0</v>
      </c>
      <c r="L301" s="6">
        <f>VLOOKUP($G301,'Pull Path Codes'!$A$7:$G$10,4,FALSE)</f>
        <v>10</v>
      </c>
      <c r="M301" s="65">
        <f>VLOOKUP($G301,'Pull Path Codes'!$A$7:$G$10,5,FALSE)</f>
        <v>0.25</v>
      </c>
      <c r="N301">
        <f t="shared" si="36"/>
        <v>0</v>
      </c>
      <c r="O301" s="5">
        <f t="shared" si="32"/>
        <v>0</v>
      </c>
      <c r="P301">
        <f>VLOOKUP($G301,'Pull Path Codes'!$A$7:$G$10,6,FALSE)</f>
        <v>0</v>
      </c>
      <c r="Q301" s="6">
        <f>VLOOKUP($G301,'Pull Path Codes'!$A$7:$G$10,7,FALSE)</f>
        <v>0</v>
      </c>
      <c r="R301">
        <f t="shared" si="37"/>
        <v>0</v>
      </c>
      <c r="S301" s="5">
        <f t="shared" si="33"/>
        <v>0</v>
      </c>
      <c r="T301" s="87">
        <f t="shared" si="34"/>
        <v>0</v>
      </c>
    </row>
    <row r="302" spans="1:20" ht="12.75">
      <c r="A302" s="38">
        <f>'Volume Forecast'!B300</f>
        <v>0</v>
      </c>
      <c r="B302" s="1">
        <f>'Volume Forecast'!C300</f>
        <v>0</v>
      </c>
      <c r="C302" s="6" t="s">
        <v>124</v>
      </c>
      <c r="D302" s="27">
        <f>'Volume Forecast'!F300</f>
        <v>0</v>
      </c>
      <c r="E302" s="43" t="str">
        <f>'Volume Forecast'!D300</f>
        <v>Ea</v>
      </c>
      <c r="F302" s="72">
        <f>'Volume Forecast'!E300</f>
        <v>0</v>
      </c>
      <c r="G302" s="6" t="s">
        <v>42</v>
      </c>
      <c r="H302" s="6">
        <f>VLOOKUP($G302,'Pull Path Codes'!$A$7:$G$10,2,FALSE)</f>
        <v>5</v>
      </c>
      <c r="I302" s="66">
        <f>VLOOKUP($G302,'Pull Path Codes'!$A$7:$G$10,3,FALSE)</f>
        <v>0.15</v>
      </c>
      <c r="J302">
        <f t="shared" si="35"/>
        <v>0</v>
      </c>
      <c r="K302" s="5">
        <f t="shared" si="31"/>
        <v>0</v>
      </c>
      <c r="L302" s="6">
        <f>VLOOKUP($G302,'Pull Path Codes'!$A$7:$G$10,4,FALSE)</f>
        <v>10</v>
      </c>
      <c r="M302" s="65">
        <f>VLOOKUP($G302,'Pull Path Codes'!$A$7:$G$10,5,FALSE)</f>
        <v>0.25</v>
      </c>
      <c r="N302">
        <f t="shared" si="36"/>
        <v>0</v>
      </c>
      <c r="O302" s="5">
        <f t="shared" si="32"/>
        <v>0</v>
      </c>
      <c r="P302">
        <f>VLOOKUP($G302,'Pull Path Codes'!$A$7:$G$10,6,FALSE)</f>
        <v>0</v>
      </c>
      <c r="Q302" s="6">
        <f>VLOOKUP($G302,'Pull Path Codes'!$A$7:$G$10,7,FALSE)</f>
        <v>0</v>
      </c>
      <c r="R302">
        <f t="shared" si="37"/>
        <v>0</v>
      </c>
      <c r="S302" s="5">
        <f t="shared" si="33"/>
        <v>0</v>
      </c>
      <c r="T302" s="87">
        <f t="shared" si="34"/>
        <v>0</v>
      </c>
    </row>
    <row r="303" spans="1:20" ht="12.75">
      <c r="A303" s="38">
        <f>'Volume Forecast'!B301</f>
        <v>0</v>
      </c>
      <c r="B303" s="1">
        <f>'Volume Forecast'!C301</f>
        <v>0</v>
      </c>
      <c r="C303" s="6" t="s">
        <v>124</v>
      </c>
      <c r="D303" s="27">
        <f>'Volume Forecast'!F301</f>
        <v>0</v>
      </c>
      <c r="E303" s="43" t="str">
        <f>'Volume Forecast'!D301</f>
        <v>Ea</v>
      </c>
      <c r="F303" s="72">
        <f>'Volume Forecast'!E301</f>
        <v>0</v>
      </c>
      <c r="G303" s="6" t="s">
        <v>42</v>
      </c>
      <c r="H303" s="6">
        <f>VLOOKUP($G303,'Pull Path Codes'!$A$7:$G$10,2,FALSE)</f>
        <v>5</v>
      </c>
      <c r="I303" s="66">
        <f>VLOOKUP($G303,'Pull Path Codes'!$A$7:$G$10,3,FALSE)</f>
        <v>0.15</v>
      </c>
      <c r="J303">
        <f t="shared" si="35"/>
        <v>0</v>
      </c>
      <c r="K303" s="5">
        <f t="shared" si="31"/>
        <v>0</v>
      </c>
      <c r="L303" s="6">
        <f>VLOOKUP($G303,'Pull Path Codes'!$A$7:$G$10,4,FALSE)</f>
        <v>10</v>
      </c>
      <c r="M303" s="65">
        <f>VLOOKUP($G303,'Pull Path Codes'!$A$7:$G$10,5,FALSE)</f>
        <v>0.25</v>
      </c>
      <c r="N303">
        <f t="shared" si="36"/>
        <v>0</v>
      </c>
      <c r="O303" s="5">
        <f t="shared" si="32"/>
        <v>0</v>
      </c>
      <c r="P303">
        <f>VLOOKUP($G303,'Pull Path Codes'!$A$7:$G$10,6,FALSE)</f>
        <v>0</v>
      </c>
      <c r="Q303" s="6">
        <f>VLOOKUP($G303,'Pull Path Codes'!$A$7:$G$10,7,FALSE)</f>
        <v>0</v>
      </c>
      <c r="R303">
        <f t="shared" si="37"/>
        <v>0</v>
      </c>
      <c r="S303" s="5">
        <f t="shared" si="33"/>
        <v>0</v>
      </c>
      <c r="T303" s="87">
        <f t="shared" si="34"/>
        <v>0</v>
      </c>
    </row>
    <row r="304" spans="1:20" ht="12.75">
      <c r="A304" s="38">
        <f>'Volume Forecast'!B302</f>
        <v>0</v>
      </c>
      <c r="B304" s="1">
        <f>'Volume Forecast'!C302</f>
        <v>0</v>
      </c>
      <c r="C304" s="6" t="s">
        <v>124</v>
      </c>
      <c r="D304" s="27">
        <f>'Volume Forecast'!F302</f>
        <v>0</v>
      </c>
      <c r="E304" s="43" t="str">
        <f>'Volume Forecast'!D302</f>
        <v>Ea</v>
      </c>
      <c r="F304" s="72">
        <f>'Volume Forecast'!E302</f>
        <v>0</v>
      </c>
      <c r="G304" s="6" t="s">
        <v>42</v>
      </c>
      <c r="H304" s="6">
        <f>VLOOKUP($G304,'Pull Path Codes'!$A$7:$G$10,2,FALSE)</f>
        <v>5</v>
      </c>
      <c r="I304" s="66">
        <f>VLOOKUP($G304,'Pull Path Codes'!$A$7:$G$10,3,FALSE)</f>
        <v>0.15</v>
      </c>
      <c r="J304">
        <f t="shared" si="35"/>
        <v>0</v>
      </c>
      <c r="K304" s="5">
        <f t="shared" si="31"/>
        <v>0</v>
      </c>
      <c r="L304" s="6">
        <f>VLOOKUP($G304,'Pull Path Codes'!$A$7:$G$10,4,FALSE)</f>
        <v>10</v>
      </c>
      <c r="M304" s="65">
        <f>VLOOKUP($G304,'Pull Path Codes'!$A$7:$G$10,5,FALSE)</f>
        <v>0.25</v>
      </c>
      <c r="N304">
        <f t="shared" si="36"/>
        <v>0</v>
      </c>
      <c r="O304" s="5">
        <f t="shared" si="32"/>
        <v>0</v>
      </c>
      <c r="P304">
        <f>VLOOKUP($G304,'Pull Path Codes'!$A$7:$G$10,6,FALSE)</f>
        <v>0</v>
      </c>
      <c r="Q304" s="6">
        <f>VLOOKUP($G304,'Pull Path Codes'!$A$7:$G$10,7,FALSE)</f>
        <v>0</v>
      </c>
      <c r="R304">
        <f t="shared" si="37"/>
        <v>0</v>
      </c>
      <c r="S304" s="5">
        <f t="shared" si="33"/>
        <v>0</v>
      </c>
      <c r="T304" s="87">
        <f t="shared" si="34"/>
        <v>0</v>
      </c>
    </row>
    <row r="305" spans="1:20" ht="12.75">
      <c r="A305" s="38">
        <f>'Volume Forecast'!B303</f>
        <v>0</v>
      </c>
      <c r="B305" s="1">
        <f>'Volume Forecast'!C303</f>
        <v>0</v>
      </c>
      <c r="C305" s="6" t="s">
        <v>124</v>
      </c>
      <c r="D305" s="27">
        <f>'Volume Forecast'!F303</f>
        <v>0</v>
      </c>
      <c r="E305" s="43" t="str">
        <f>'Volume Forecast'!D303</f>
        <v>Ea</v>
      </c>
      <c r="F305" s="72">
        <f>'Volume Forecast'!E303</f>
        <v>0</v>
      </c>
      <c r="G305" s="6" t="s">
        <v>42</v>
      </c>
      <c r="H305" s="6">
        <f>VLOOKUP($G305,'Pull Path Codes'!$A$7:$G$10,2,FALSE)</f>
        <v>5</v>
      </c>
      <c r="I305" s="66">
        <f>VLOOKUP($G305,'Pull Path Codes'!$A$7:$G$10,3,FALSE)</f>
        <v>0.15</v>
      </c>
      <c r="J305">
        <f t="shared" si="35"/>
        <v>0</v>
      </c>
      <c r="K305" s="5">
        <f t="shared" si="31"/>
        <v>0</v>
      </c>
      <c r="L305" s="6">
        <f>VLOOKUP($G305,'Pull Path Codes'!$A$7:$G$10,4,FALSE)</f>
        <v>10</v>
      </c>
      <c r="M305" s="65">
        <f>VLOOKUP($G305,'Pull Path Codes'!$A$7:$G$10,5,FALSE)</f>
        <v>0.25</v>
      </c>
      <c r="N305">
        <f t="shared" si="36"/>
        <v>0</v>
      </c>
      <c r="O305" s="5">
        <f t="shared" si="32"/>
        <v>0</v>
      </c>
      <c r="P305">
        <f>VLOOKUP($G305,'Pull Path Codes'!$A$7:$G$10,6,FALSE)</f>
        <v>0</v>
      </c>
      <c r="Q305" s="6">
        <f>VLOOKUP($G305,'Pull Path Codes'!$A$7:$G$10,7,FALSE)</f>
        <v>0</v>
      </c>
      <c r="R305">
        <f t="shared" si="37"/>
        <v>0</v>
      </c>
      <c r="S305" s="5">
        <f t="shared" si="33"/>
        <v>0</v>
      </c>
      <c r="T305" s="87">
        <f t="shared" si="34"/>
        <v>0</v>
      </c>
    </row>
    <row r="306" spans="1:20" ht="12.75">
      <c r="A306" s="38">
        <f>'Volume Forecast'!B304</f>
        <v>0</v>
      </c>
      <c r="B306" s="1">
        <f>'Volume Forecast'!C304</f>
        <v>0</v>
      </c>
      <c r="C306" s="6" t="s">
        <v>124</v>
      </c>
      <c r="D306" s="27">
        <f>'Volume Forecast'!F304</f>
        <v>0</v>
      </c>
      <c r="E306" s="43" t="str">
        <f>'Volume Forecast'!D304</f>
        <v>Ea</v>
      </c>
      <c r="F306" s="72">
        <f>'Volume Forecast'!E304</f>
        <v>0</v>
      </c>
      <c r="G306" s="6" t="s">
        <v>42</v>
      </c>
      <c r="H306" s="6">
        <f>VLOOKUP($G306,'Pull Path Codes'!$A$7:$G$10,2,FALSE)</f>
        <v>5</v>
      </c>
      <c r="I306" s="66">
        <f>VLOOKUP($G306,'Pull Path Codes'!$A$7:$G$10,3,FALSE)</f>
        <v>0.15</v>
      </c>
      <c r="J306">
        <f t="shared" si="35"/>
        <v>0</v>
      </c>
      <c r="K306" s="5">
        <f t="shared" si="31"/>
        <v>0</v>
      </c>
      <c r="L306" s="6">
        <f>VLOOKUP($G306,'Pull Path Codes'!$A$7:$G$10,4,FALSE)</f>
        <v>10</v>
      </c>
      <c r="M306" s="65">
        <f>VLOOKUP($G306,'Pull Path Codes'!$A$7:$G$10,5,FALSE)</f>
        <v>0.25</v>
      </c>
      <c r="N306">
        <f t="shared" si="36"/>
        <v>0</v>
      </c>
      <c r="O306" s="5">
        <f t="shared" si="32"/>
        <v>0</v>
      </c>
      <c r="P306">
        <f>VLOOKUP($G306,'Pull Path Codes'!$A$7:$G$10,6,FALSE)</f>
        <v>0</v>
      </c>
      <c r="Q306" s="6">
        <f>VLOOKUP($G306,'Pull Path Codes'!$A$7:$G$10,7,FALSE)</f>
        <v>0</v>
      </c>
      <c r="R306">
        <f t="shared" si="37"/>
        <v>0</v>
      </c>
      <c r="S306" s="5">
        <f t="shared" si="33"/>
        <v>0</v>
      </c>
      <c r="T306" s="87">
        <f t="shared" si="34"/>
        <v>0</v>
      </c>
    </row>
    <row r="307" spans="1:20" ht="12.75">
      <c r="A307" s="38">
        <f>'Volume Forecast'!B305</f>
        <v>0</v>
      </c>
      <c r="B307" s="1">
        <f>'Volume Forecast'!C305</f>
        <v>0</v>
      </c>
      <c r="C307" s="6" t="s">
        <v>124</v>
      </c>
      <c r="D307" s="27">
        <f>'Volume Forecast'!F305</f>
        <v>0</v>
      </c>
      <c r="E307" s="43" t="str">
        <f>'Volume Forecast'!D305</f>
        <v>Ea</v>
      </c>
      <c r="F307" s="72">
        <f>'Volume Forecast'!E305</f>
        <v>0</v>
      </c>
      <c r="G307" s="6" t="s">
        <v>42</v>
      </c>
      <c r="H307" s="6">
        <f>VLOOKUP($G307,'Pull Path Codes'!$A$7:$G$10,2,FALSE)</f>
        <v>5</v>
      </c>
      <c r="I307" s="66">
        <f>VLOOKUP($G307,'Pull Path Codes'!$A$7:$G$10,3,FALSE)</f>
        <v>0.15</v>
      </c>
      <c r="J307">
        <f t="shared" si="35"/>
        <v>0</v>
      </c>
      <c r="K307" s="5">
        <f t="shared" si="31"/>
        <v>0</v>
      </c>
      <c r="L307" s="6">
        <f>VLOOKUP($G307,'Pull Path Codes'!$A$7:$G$10,4,FALSE)</f>
        <v>10</v>
      </c>
      <c r="M307" s="65">
        <f>VLOOKUP($G307,'Pull Path Codes'!$A$7:$G$10,5,FALSE)</f>
        <v>0.25</v>
      </c>
      <c r="N307">
        <f t="shared" si="36"/>
        <v>0</v>
      </c>
      <c r="O307" s="5">
        <f t="shared" si="32"/>
        <v>0</v>
      </c>
      <c r="P307">
        <f>VLOOKUP($G307,'Pull Path Codes'!$A$7:$G$10,6,FALSE)</f>
        <v>0</v>
      </c>
      <c r="Q307" s="6">
        <f>VLOOKUP($G307,'Pull Path Codes'!$A$7:$G$10,7,FALSE)</f>
        <v>0</v>
      </c>
      <c r="R307">
        <f t="shared" si="37"/>
        <v>0</v>
      </c>
      <c r="S307" s="5">
        <f t="shared" si="33"/>
        <v>0</v>
      </c>
      <c r="T307" s="87">
        <f t="shared" si="34"/>
        <v>0</v>
      </c>
    </row>
    <row r="308" spans="1:20" ht="12.75">
      <c r="A308" s="38">
        <f>'Volume Forecast'!B306</f>
        <v>0</v>
      </c>
      <c r="B308" s="1">
        <f>'Volume Forecast'!C306</f>
        <v>0</v>
      </c>
      <c r="C308" s="6" t="s">
        <v>124</v>
      </c>
      <c r="D308" s="27">
        <f>'Volume Forecast'!F306</f>
        <v>0</v>
      </c>
      <c r="E308" s="43" t="str">
        <f>'Volume Forecast'!D306</f>
        <v>Ea</v>
      </c>
      <c r="F308" s="72">
        <f>'Volume Forecast'!E306</f>
        <v>0</v>
      </c>
      <c r="G308" s="6" t="s">
        <v>42</v>
      </c>
      <c r="H308" s="6">
        <f>VLOOKUP($G308,'Pull Path Codes'!$A$7:$G$10,2,FALSE)</f>
        <v>5</v>
      </c>
      <c r="I308" s="66">
        <f>VLOOKUP($G308,'Pull Path Codes'!$A$7:$G$10,3,FALSE)</f>
        <v>0.15</v>
      </c>
      <c r="J308">
        <f t="shared" si="35"/>
        <v>0</v>
      </c>
      <c r="K308" s="5">
        <f t="shared" si="31"/>
        <v>0</v>
      </c>
      <c r="L308" s="6">
        <f>VLOOKUP($G308,'Pull Path Codes'!$A$7:$G$10,4,FALSE)</f>
        <v>10</v>
      </c>
      <c r="M308" s="65">
        <f>VLOOKUP($G308,'Pull Path Codes'!$A$7:$G$10,5,FALSE)</f>
        <v>0.25</v>
      </c>
      <c r="N308">
        <f t="shared" si="36"/>
        <v>0</v>
      </c>
      <c r="O308" s="5">
        <f t="shared" si="32"/>
        <v>0</v>
      </c>
      <c r="P308">
        <f>VLOOKUP($G308,'Pull Path Codes'!$A$7:$G$10,6,FALSE)</f>
        <v>0</v>
      </c>
      <c r="Q308" s="6">
        <f>VLOOKUP($G308,'Pull Path Codes'!$A$7:$G$10,7,FALSE)</f>
        <v>0</v>
      </c>
      <c r="R308">
        <f t="shared" si="37"/>
        <v>0</v>
      </c>
      <c r="S308" s="5">
        <f t="shared" si="33"/>
        <v>0</v>
      </c>
      <c r="T308" s="87">
        <f t="shared" si="34"/>
        <v>0</v>
      </c>
    </row>
    <row r="309" spans="1:20" ht="12.75">
      <c r="A309" s="38">
        <f>'Volume Forecast'!B307</f>
        <v>0</v>
      </c>
      <c r="B309" s="1">
        <f>'Volume Forecast'!C307</f>
        <v>0</v>
      </c>
      <c r="C309" s="6" t="s">
        <v>124</v>
      </c>
      <c r="D309" s="27">
        <f>'Volume Forecast'!F307</f>
        <v>0</v>
      </c>
      <c r="E309" s="43" t="str">
        <f>'Volume Forecast'!D307</f>
        <v>Ea</v>
      </c>
      <c r="F309" s="72">
        <f>'Volume Forecast'!E307</f>
        <v>0</v>
      </c>
      <c r="G309" s="6" t="s">
        <v>42</v>
      </c>
      <c r="H309" s="6">
        <f>VLOOKUP($G309,'Pull Path Codes'!$A$7:$G$10,2,FALSE)</f>
        <v>5</v>
      </c>
      <c r="I309" s="66">
        <f>VLOOKUP($G309,'Pull Path Codes'!$A$7:$G$10,3,FALSE)</f>
        <v>0.15</v>
      </c>
      <c r="J309">
        <f t="shared" si="35"/>
        <v>0</v>
      </c>
      <c r="K309" s="5">
        <f t="shared" si="31"/>
        <v>0</v>
      </c>
      <c r="L309" s="6">
        <f>VLOOKUP($G309,'Pull Path Codes'!$A$7:$G$10,4,FALSE)</f>
        <v>10</v>
      </c>
      <c r="M309" s="65">
        <f>VLOOKUP($G309,'Pull Path Codes'!$A$7:$G$10,5,FALSE)</f>
        <v>0.25</v>
      </c>
      <c r="N309">
        <f t="shared" si="36"/>
        <v>0</v>
      </c>
      <c r="O309" s="5">
        <f t="shared" si="32"/>
        <v>0</v>
      </c>
      <c r="P309">
        <f>VLOOKUP($G309,'Pull Path Codes'!$A$7:$G$10,6,FALSE)</f>
        <v>0</v>
      </c>
      <c r="Q309" s="6">
        <f>VLOOKUP($G309,'Pull Path Codes'!$A$7:$G$10,7,FALSE)</f>
        <v>0</v>
      </c>
      <c r="R309">
        <f t="shared" si="37"/>
        <v>0</v>
      </c>
      <c r="S309" s="5">
        <f t="shared" si="33"/>
        <v>0</v>
      </c>
      <c r="T309" s="87">
        <f t="shared" si="34"/>
        <v>0</v>
      </c>
    </row>
    <row r="310" spans="1:20" ht="12.75">
      <c r="A310" s="38">
        <f>'Volume Forecast'!B308</f>
        <v>0</v>
      </c>
      <c r="B310" s="1">
        <f>'Volume Forecast'!C308</f>
        <v>0</v>
      </c>
      <c r="C310" s="6" t="s">
        <v>124</v>
      </c>
      <c r="D310" s="27">
        <f>'Volume Forecast'!F308</f>
        <v>0</v>
      </c>
      <c r="E310" s="43" t="str">
        <f>'Volume Forecast'!D308</f>
        <v>Ea</v>
      </c>
      <c r="F310" s="72">
        <f>'Volume Forecast'!E308</f>
        <v>0</v>
      </c>
      <c r="G310" s="6" t="s">
        <v>42</v>
      </c>
      <c r="H310" s="6">
        <f>VLOOKUP($G310,'Pull Path Codes'!$A$7:$G$10,2,FALSE)</f>
        <v>5</v>
      </c>
      <c r="I310" s="66">
        <f>VLOOKUP($G310,'Pull Path Codes'!$A$7:$G$10,3,FALSE)</f>
        <v>0.15</v>
      </c>
      <c r="J310">
        <f t="shared" si="35"/>
        <v>0</v>
      </c>
      <c r="K310" s="5">
        <f t="shared" si="31"/>
        <v>0</v>
      </c>
      <c r="L310" s="6">
        <f>VLOOKUP($G310,'Pull Path Codes'!$A$7:$G$10,4,FALSE)</f>
        <v>10</v>
      </c>
      <c r="M310" s="65">
        <f>VLOOKUP($G310,'Pull Path Codes'!$A$7:$G$10,5,FALSE)</f>
        <v>0.25</v>
      </c>
      <c r="N310">
        <f t="shared" si="36"/>
        <v>0</v>
      </c>
      <c r="O310" s="5">
        <f t="shared" si="32"/>
        <v>0</v>
      </c>
      <c r="P310">
        <f>VLOOKUP($G310,'Pull Path Codes'!$A$7:$G$10,6,FALSE)</f>
        <v>0</v>
      </c>
      <c r="Q310" s="6">
        <f>VLOOKUP($G310,'Pull Path Codes'!$A$7:$G$10,7,FALSE)</f>
        <v>0</v>
      </c>
      <c r="R310">
        <f t="shared" si="37"/>
        <v>0</v>
      </c>
      <c r="S310" s="5">
        <f t="shared" si="33"/>
        <v>0</v>
      </c>
      <c r="T310" s="87">
        <f t="shared" si="34"/>
        <v>0</v>
      </c>
    </row>
    <row r="311" spans="1:20" ht="12.75">
      <c r="A311" s="38">
        <f>'Volume Forecast'!B309</f>
        <v>0</v>
      </c>
      <c r="B311" s="1">
        <f>'Volume Forecast'!C309</f>
        <v>0</v>
      </c>
      <c r="C311" s="6" t="s">
        <v>124</v>
      </c>
      <c r="D311" s="27">
        <f>'Volume Forecast'!F309</f>
        <v>0</v>
      </c>
      <c r="E311" s="43" t="str">
        <f>'Volume Forecast'!D309</f>
        <v>Ea</v>
      </c>
      <c r="F311" s="72">
        <f>'Volume Forecast'!E309</f>
        <v>0</v>
      </c>
      <c r="G311" s="6" t="s">
        <v>42</v>
      </c>
      <c r="H311" s="6">
        <f>VLOOKUP($G311,'Pull Path Codes'!$A$7:$G$10,2,FALSE)</f>
        <v>5</v>
      </c>
      <c r="I311" s="66">
        <f>VLOOKUP($G311,'Pull Path Codes'!$A$7:$G$10,3,FALSE)</f>
        <v>0.15</v>
      </c>
      <c r="J311">
        <f t="shared" si="35"/>
        <v>0</v>
      </c>
      <c r="K311" s="5">
        <f t="shared" si="31"/>
        <v>0</v>
      </c>
      <c r="L311" s="6">
        <f>VLOOKUP($G311,'Pull Path Codes'!$A$7:$G$10,4,FALSE)</f>
        <v>10</v>
      </c>
      <c r="M311" s="65">
        <f>VLOOKUP($G311,'Pull Path Codes'!$A$7:$G$10,5,FALSE)</f>
        <v>0.25</v>
      </c>
      <c r="N311">
        <f t="shared" si="36"/>
        <v>0</v>
      </c>
      <c r="O311" s="5">
        <f t="shared" si="32"/>
        <v>0</v>
      </c>
      <c r="P311">
        <f>VLOOKUP($G311,'Pull Path Codes'!$A$7:$G$10,6,FALSE)</f>
        <v>0</v>
      </c>
      <c r="Q311" s="6">
        <f>VLOOKUP($G311,'Pull Path Codes'!$A$7:$G$10,7,FALSE)</f>
        <v>0</v>
      </c>
      <c r="R311">
        <f t="shared" si="37"/>
        <v>0</v>
      </c>
      <c r="S311" s="5">
        <f t="shared" si="33"/>
        <v>0</v>
      </c>
      <c r="T311" s="87">
        <f t="shared" si="34"/>
        <v>0</v>
      </c>
    </row>
    <row r="312" spans="1:20" ht="12.75">
      <c r="A312" s="38">
        <f>'Volume Forecast'!B310</f>
        <v>0</v>
      </c>
      <c r="B312" s="1">
        <f>'Volume Forecast'!C310</f>
        <v>0</v>
      </c>
      <c r="C312" s="6" t="s">
        <v>124</v>
      </c>
      <c r="D312" s="27">
        <f>'Volume Forecast'!F310</f>
        <v>0</v>
      </c>
      <c r="E312" s="43" t="str">
        <f>'Volume Forecast'!D310</f>
        <v>Ea</v>
      </c>
      <c r="F312" s="72">
        <f>'Volume Forecast'!E310</f>
        <v>0</v>
      </c>
      <c r="G312" s="6" t="s">
        <v>42</v>
      </c>
      <c r="H312" s="6">
        <f>VLOOKUP($G312,'Pull Path Codes'!$A$7:$G$10,2,FALSE)</f>
        <v>5</v>
      </c>
      <c r="I312" s="66">
        <f>VLOOKUP($G312,'Pull Path Codes'!$A$7:$G$10,3,FALSE)</f>
        <v>0.15</v>
      </c>
      <c r="J312">
        <f t="shared" si="35"/>
        <v>0</v>
      </c>
      <c r="K312" s="5">
        <f t="shared" si="31"/>
        <v>0</v>
      </c>
      <c r="L312" s="6">
        <f>VLOOKUP($G312,'Pull Path Codes'!$A$7:$G$10,4,FALSE)</f>
        <v>10</v>
      </c>
      <c r="M312" s="65">
        <f>VLOOKUP($G312,'Pull Path Codes'!$A$7:$G$10,5,FALSE)</f>
        <v>0.25</v>
      </c>
      <c r="N312">
        <f t="shared" si="36"/>
        <v>0</v>
      </c>
      <c r="O312" s="5">
        <f t="shared" si="32"/>
        <v>0</v>
      </c>
      <c r="P312">
        <f>VLOOKUP($G312,'Pull Path Codes'!$A$7:$G$10,6,FALSE)</f>
        <v>0</v>
      </c>
      <c r="Q312" s="6">
        <f>VLOOKUP($G312,'Pull Path Codes'!$A$7:$G$10,7,FALSE)</f>
        <v>0</v>
      </c>
      <c r="R312">
        <f t="shared" si="37"/>
        <v>0</v>
      </c>
      <c r="S312" s="5">
        <f t="shared" si="33"/>
        <v>0</v>
      </c>
      <c r="T312" s="87">
        <f t="shared" si="34"/>
        <v>0</v>
      </c>
    </row>
    <row r="313" spans="1:20" ht="12.75">
      <c r="A313" s="38">
        <f>'Volume Forecast'!B311</f>
        <v>0</v>
      </c>
      <c r="B313" s="1">
        <f>'Volume Forecast'!C311</f>
        <v>0</v>
      </c>
      <c r="C313" s="6" t="s">
        <v>124</v>
      </c>
      <c r="D313" s="27">
        <f>'Volume Forecast'!F311</f>
        <v>0</v>
      </c>
      <c r="E313" s="43" t="str">
        <f>'Volume Forecast'!D311</f>
        <v>Ea</v>
      </c>
      <c r="F313" s="72">
        <f>'Volume Forecast'!E311</f>
        <v>0</v>
      </c>
      <c r="G313" s="6" t="s">
        <v>42</v>
      </c>
      <c r="H313" s="6">
        <f>VLOOKUP($G313,'Pull Path Codes'!$A$7:$G$10,2,FALSE)</f>
        <v>5</v>
      </c>
      <c r="I313" s="66">
        <f>VLOOKUP($G313,'Pull Path Codes'!$A$7:$G$10,3,FALSE)</f>
        <v>0.15</v>
      </c>
      <c r="J313">
        <f t="shared" si="35"/>
        <v>0</v>
      </c>
      <c r="K313" s="5">
        <f t="shared" si="31"/>
        <v>0</v>
      </c>
      <c r="L313" s="6">
        <f>VLOOKUP($G313,'Pull Path Codes'!$A$7:$G$10,4,FALSE)</f>
        <v>10</v>
      </c>
      <c r="M313" s="65">
        <f>VLOOKUP($G313,'Pull Path Codes'!$A$7:$G$10,5,FALSE)</f>
        <v>0.25</v>
      </c>
      <c r="N313">
        <f t="shared" si="36"/>
        <v>0</v>
      </c>
      <c r="O313" s="5">
        <f t="shared" si="32"/>
        <v>0</v>
      </c>
      <c r="P313">
        <f>VLOOKUP($G313,'Pull Path Codes'!$A$7:$G$10,6,FALSE)</f>
        <v>0</v>
      </c>
      <c r="Q313" s="6">
        <f>VLOOKUP($G313,'Pull Path Codes'!$A$7:$G$10,7,FALSE)</f>
        <v>0</v>
      </c>
      <c r="R313">
        <f t="shared" si="37"/>
        <v>0</v>
      </c>
      <c r="S313" s="5">
        <f t="shared" si="33"/>
        <v>0</v>
      </c>
      <c r="T313" s="87">
        <f t="shared" si="34"/>
        <v>0</v>
      </c>
    </row>
    <row r="314" spans="1:20" ht="12.75">
      <c r="A314" s="38">
        <f>'Volume Forecast'!B312</f>
        <v>0</v>
      </c>
      <c r="B314" s="1">
        <f>'Volume Forecast'!C312</f>
        <v>0</v>
      </c>
      <c r="C314" s="6" t="s">
        <v>124</v>
      </c>
      <c r="D314" s="27">
        <f>'Volume Forecast'!F312</f>
        <v>0</v>
      </c>
      <c r="E314" s="43" t="str">
        <f>'Volume Forecast'!D312</f>
        <v>Ea</v>
      </c>
      <c r="F314" s="72">
        <f>'Volume Forecast'!E312</f>
        <v>0</v>
      </c>
      <c r="G314" s="6" t="s">
        <v>42</v>
      </c>
      <c r="H314" s="6">
        <f>VLOOKUP($G314,'Pull Path Codes'!$A$7:$G$10,2,FALSE)</f>
        <v>5</v>
      </c>
      <c r="I314" s="66">
        <f>VLOOKUP($G314,'Pull Path Codes'!$A$7:$G$10,3,FALSE)</f>
        <v>0.15</v>
      </c>
      <c r="J314">
        <f t="shared" si="35"/>
        <v>0</v>
      </c>
      <c r="K314" s="5">
        <f t="shared" si="31"/>
        <v>0</v>
      </c>
      <c r="L314" s="6">
        <f>VLOOKUP($G314,'Pull Path Codes'!$A$7:$G$10,4,FALSE)</f>
        <v>10</v>
      </c>
      <c r="M314" s="65">
        <f>VLOOKUP($G314,'Pull Path Codes'!$A$7:$G$10,5,FALSE)</f>
        <v>0.25</v>
      </c>
      <c r="N314">
        <f t="shared" si="36"/>
        <v>0</v>
      </c>
      <c r="O314" s="5">
        <f t="shared" si="32"/>
        <v>0</v>
      </c>
      <c r="P314">
        <f>VLOOKUP($G314,'Pull Path Codes'!$A$7:$G$10,6,FALSE)</f>
        <v>0</v>
      </c>
      <c r="Q314" s="6">
        <f>VLOOKUP($G314,'Pull Path Codes'!$A$7:$G$10,7,FALSE)</f>
        <v>0</v>
      </c>
      <c r="R314">
        <f t="shared" si="37"/>
        <v>0</v>
      </c>
      <c r="S314" s="5">
        <f t="shared" si="33"/>
        <v>0</v>
      </c>
      <c r="T314" s="87">
        <f t="shared" si="34"/>
        <v>0</v>
      </c>
    </row>
    <row r="315" spans="1:20" ht="12.75">
      <c r="A315" s="38">
        <f>'Volume Forecast'!B313</f>
        <v>0</v>
      </c>
      <c r="B315" s="1">
        <f>'Volume Forecast'!C313</f>
        <v>0</v>
      </c>
      <c r="C315" s="6" t="s">
        <v>124</v>
      </c>
      <c r="D315" s="27">
        <f>'Volume Forecast'!F313</f>
        <v>0</v>
      </c>
      <c r="E315" s="43" t="str">
        <f>'Volume Forecast'!D313</f>
        <v>Ea</v>
      </c>
      <c r="F315" s="72">
        <f>'Volume Forecast'!E313</f>
        <v>0</v>
      </c>
      <c r="G315" s="6" t="s">
        <v>42</v>
      </c>
      <c r="H315" s="6">
        <f>VLOOKUP($G315,'Pull Path Codes'!$A$7:$G$10,2,FALSE)</f>
        <v>5</v>
      </c>
      <c r="I315" s="66">
        <f>VLOOKUP($G315,'Pull Path Codes'!$A$7:$G$10,3,FALSE)</f>
        <v>0.15</v>
      </c>
      <c r="J315">
        <f t="shared" si="35"/>
        <v>0</v>
      </c>
      <c r="K315" s="5">
        <f t="shared" si="31"/>
        <v>0</v>
      </c>
      <c r="L315" s="6">
        <f>VLOOKUP($G315,'Pull Path Codes'!$A$7:$G$10,4,FALSE)</f>
        <v>10</v>
      </c>
      <c r="M315" s="65">
        <f>VLOOKUP($G315,'Pull Path Codes'!$A$7:$G$10,5,FALSE)</f>
        <v>0.25</v>
      </c>
      <c r="N315">
        <f t="shared" si="36"/>
        <v>0</v>
      </c>
      <c r="O315" s="5">
        <f t="shared" si="32"/>
        <v>0</v>
      </c>
      <c r="P315">
        <f>VLOOKUP($G315,'Pull Path Codes'!$A$7:$G$10,6,FALSE)</f>
        <v>0</v>
      </c>
      <c r="Q315" s="6">
        <f>VLOOKUP($G315,'Pull Path Codes'!$A$7:$G$10,7,FALSE)</f>
        <v>0</v>
      </c>
      <c r="R315">
        <f t="shared" si="37"/>
        <v>0</v>
      </c>
      <c r="S315" s="5">
        <f t="shared" si="33"/>
        <v>0</v>
      </c>
      <c r="T315" s="87">
        <f t="shared" si="34"/>
        <v>0</v>
      </c>
    </row>
    <row r="316" spans="1:20" ht="12.75">
      <c r="A316" s="38">
        <f>'Volume Forecast'!B314</f>
        <v>0</v>
      </c>
      <c r="B316" s="1">
        <f>'Volume Forecast'!C314</f>
        <v>0</v>
      </c>
      <c r="C316" s="6" t="s">
        <v>124</v>
      </c>
      <c r="D316" s="27">
        <f>'Volume Forecast'!F314</f>
        <v>0</v>
      </c>
      <c r="E316" s="43" t="str">
        <f>'Volume Forecast'!D314</f>
        <v>Ea</v>
      </c>
      <c r="F316" s="72">
        <f>'Volume Forecast'!E314</f>
        <v>0</v>
      </c>
      <c r="G316" s="6" t="s">
        <v>42</v>
      </c>
      <c r="H316" s="6">
        <f>VLOOKUP($G316,'Pull Path Codes'!$A$7:$G$10,2,FALSE)</f>
        <v>5</v>
      </c>
      <c r="I316" s="66">
        <f>VLOOKUP($G316,'Pull Path Codes'!$A$7:$G$10,3,FALSE)</f>
        <v>0.15</v>
      </c>
      <c r="J316">
        <f t="shared" si="35"/>
        <v>0</v>
      </c>
      <c r="K316" s="5">
        <f t="shared" si="31"/>
        <v>0</v>
      </c>
      <c r="L316" s="6">
        <f>VLOOKUP($G316,'Pull Path Codes'!$A$7:$G$10,4,FALSE)</f>
        <v>10</v>
      </c>
      <c r="M316" s="65">
        <f>VLOOKUP($G316,'Pull Path Codes'!$A$7:$G$10,5,FALSE)</f>
        <v>0.25</v>
      </c>
      <c r="N316">
        <f t="shared" si="36"/>
        <v>0</v>
      </c>
      <c r="O316" s="5">
        <f t="shared" si="32"/>
        <v>0</v>
      </c>
      <c r="P316">
        <f>VLOOKUP($G316,'Pull Path Codes'!$A$7:$G$10,6,FALSE)</f>
        <v>0</v>
      </c>
      <c r="Q316" s="6">
        <f>VLOOKUP($G316,'Pull Path Codes'!$A$7:$G$10,7,FALSE)</f>
        <v>0</v>
      </c>
      <c r="R316">
        <f t="shared" si="37"/>
        <v>0</v>
      </c>
      <c r="S316" s="5">
        <f t="shared" si="33"/>
        <v>0</v>
      </c>
      <c r="T316" s="87">
        <f t="shared" si="34"/>
        <v>0</v>
      </c>
    </row>
    <row r="317" spans="1:20" ht="12.75">
      <c r="A317" s="38">
        <f>'Volume Forecast'!B315</f>
        <v>0</v>
      </c>
      <c r="B317" s="1">
        <f>'Volume Forecast'!C315</f>
        <v>0</v>
      </c>
      <c r="C317" s="6" t="s">
        <v>124</v>
      </c>
      <c r="D317" s="27">
        <f>'Volume Forecast'!F315</f>
        <v>0</v>
      </c>
      <c r="E317" s="43" t="str">
        <f>'Volume Forecast'!D315</f>
        <v>Ea</v>
      </c>
      <c r="F317" s="72">
        <f>'Volume Forecast'!E315</f>
        <v>0</v>
      </c>
      <c r="G317" s="6" t="s">
        <v>42</v>
      </c>
      <c r="H317" s="6">
        <f>VLOOKUP($G317,'Pull Path Codes'!$A$7:$G$10,2,FALSE)</f>
        <v>5</v>
      </c>
      <c r="I317" s="66">
        <f>VLOOKUP($G317,'Pull Path Codes'!$A$7:$G$10,3,FALSE)</f>
        <v>0.15</v>
      </c>
      <c r="J317">
        <f t="shared" si="35"/>
        <v>0</v>
      </c>
      <c r="K317" s="5">
        <f t="shared" si="31"/>
        <v>0</v>
      </c>
      <c r="L317" s="6">
        <f>VLOOKUP($G317,'Pull Path Codes'!$A$7:$G$10,4,FALSE)</f>
        <v>10</v>
      </c>
      <c r="M317" s="65">
        <f>VLOOKUP($G317,'Pull Path Codes'!$A$7:$G$10,5,FALSE)</f>
        <v>0.25</v>
      </c>
      <c r="N317">
        <f t="shared" si="36"/>
        <v>0</v>
      </c>
      <c r="O317" s="5">
        <f t="shared" si="32"/>
        <v>0</v>
      </c>
      <c r="P317">
        <f>VLOOKUP($G317,'Pull Path Codes'!$A$7:$G$10,6,FALSE)</f>
        <v>0</v>
      </c>
      <c r="Q317" s="6">
        <f>VLOOKUP($G317,'Pull Path Codes'!$A$7:$G$10,7,FALSE)</f>
        <v>0</v>
      </c>
      <c r="R317">
        <f t="shared" si="37"/>
        <v>0</v>
      </c>
      <c r="S317" s="5">
        <f t="shared" si="33"/>
        <v>0</v>
      </c>
      <c r="T317" s="87">
        <f t="shared" si="34"/>
        <v>0</v>
      </c>
    </row>
    <row r="318" spans="1:20" ht="12.75">
      <c r="A318" s="38">
        <f>'Volume Forecast'!B316</f>
        <v>0</v>
      </c>
      <c r="B318" s="1">
        <f>'Volume Forecast'!C316</f>
        <v>0</v>
      </c>
      <c r="C318" s="6" t="s">
        <v>124</v>
      </c>
      <c r="D318" s="27">
        <f>'Volume Forecast'!F316</f>
        <v>0</v>
      </c>
      <c r="E318" s="43" t="str">
        <f>'Volume Forecast'!D316</f>
        <v>Ea</v>
      </c>
      <c r="F318" s="72">
        <f>'Volume Forecast'!E316</f>
        <v>0</v>
      </c>
      <c r="G318" s="6" t="s">
        <v>42</v>
      </c>
      <c r="H318" s="6">
        <f>VLOOKUP($G318,'Pull Path Codes'!$A$7:$G$10,2,FALSE)</f>
        <v>5</v>
      </c>
      <c r="I318" s="66">
        <f>VLOOKUP($G318,'Pull Path Codes'!$A$7:$G$10,3,FALSE)</f>
        <v>0.15</v>
      </c>
      <c r="J318">
        <f t="shared" si="35"/>
        <v>0</v>
      </c>
      <c r="K318" s="5">
        <f t="shared" si="31"/>
        <v>0</v>
      </c>
      <c r="L318" s="6">
        <f>VLOOKUP($G318,'Pull Path Codes'!$A$7:$G$10,4,FALSE)</f>
        <v>10</v>
      </c>
      <c r="M318" s="65">
        <f>VLOOKUP($G318,'Pull Path Codes'!$A$7:$G$10,5,FALSE)</f>
        <v>0.25</v>
      </c>
      <c r="N318">
        <f t="shared" si="36"/>
        <v>0</v>
      </c>
      <c r="O318" s="5">
        <f t="shared" si="32"/>
        <v>0</v>
      </c>
      <c r="P318">
        <f>VLOOKUP($G318,'Pull Path Codes'!$A$7:$G$10,6,FALSE)</f>
        <v>0</v>
      </c>
      <c r="Q318" s="6">
        <f>VLOOKUP($G318,'Pull Path Codes'!$A$7:$G$10,7,FALSE)</f>
        <v>0</v>
      </c>
      <c r="R318">
        <f t="shared" si="37"/>
        <v>0</v>
      </c>
      <c r="S318" s="5">
        <f t="shared" si="33"/>
        <v>0</v>
      </c>
      <c r="T318" s="87">
        <f t="shared" si="34"/>
        <v>0</v>
      </c>
    </row>
    <row r="319" spans="1:20" ht="12.75">
      <c r="A319" s="38">
        <f>'Volume Forecast'!B317</f>
        <v>0</v>
      </c>
      <c r="B319" s="1">
        <f>'Volume Forecast'!C317</f>
        <v>0</v>
      </c>
      <c r="C319" s="6" t="s">
        <v>124</v>
      </c>
      <c r="D319" s="27">
        <f>'Volume Forecast'!F317</f>
        <v>0</v>
      </c>
      <c r="E319" s="43" t="str">
        <f>'Volume Forecast'!D317</f>
        <v>Ea</v>
      </c>
      <c r="F319" s="72">
        <f>'Volume Forecast'!E317</f>
        <v>0</v>
      </c>
      <c r="G319" s="6" t="s">
        <v>42</v>
      </c>
      <c r="H319" s="6">
        <f>VLOOKUP($G319,'Pull Path Codes'!$A$7:$G$10,2,FALSE)</f>
        <v>5</v>
      </c>
      <c r="I319" s="66">
        <f>VLOOKUP($G319,'Pull Path Codes'!$A$7:$G$10,3,FALSE)</f>
        <v>0.15</v>
      </c>
      <c r="J319">
        <f t="shared" si="35"/>
        <v>0</v>
      </c>
      <c r="K319" s="5">
        <f t="shared" si="31"/>
        <v>0</v>
      </c>
      <c r="L319" s="6">
        <f>VLOOKUP($G319,'Pull Path Codes'!$A$7:$G$10,4,FALSE)</f>
        <v>10</v>
      </c>
      <c r="M319" s="65">
        <f>VLOOKUP($G319,'Pull Path Codes'!$A$7:$G$10,5,FALSE)</f>
        <v>0.25</v>
      </c>
      <c r="N319">
        <f t="shared" si="36"/>
        <v>0</v>
      </c>
      <c r="O319" s="5">
        <f t="shared" si="32"/>
        <v>0</v>
      </c>
      <c r="P319">
        <f>VLOOKUP($G319,'Pull Path Codes'!$A$7:$G$10,6,FALSE)</f>
        <v>0</v>
      </c>
      <c r="Q319" s="6">
        <f>VLOOKUP($G319,'Pull Path Codes'!$A$7:$G$10,7,FALSE)</f>
        <v>0</v>
      </c>
      <c r="R319">
        <f t="shared" si="37"/>
        <v>0</v>
      </c>
      <c r="S319" s="5">
        <f t="shared" si="33"/>
        <v>0</v>
      </c>
      <c r="T319" s="87">
        <f t="shared" si="34"/>
        <v>0</v>
      </c>
    </row>
    <row r="320" spans="1:20" ht="12.75">
      <c r="A320" s="38">
        <f>'Volume Forecast'!B318</f>
        <v>0</v>
      </c>
      <c r="B320" s="1">
        <f>'Volume Forecast'!C318</f>
        <v>0</v>
      </c>
      <c r="C320" s="6" t="s">
        <v>124</v>
      </c>
      <c r="D320" s="27">
        <f>'Volume Forecast'!F318</f>
        <v>0</v>
      </c>
      <c r="E320" s="43" t="str">
        <f>'Volume Forecast'!D318</f>
        <v>Ea</v>
      </c>
      <c r="F320" s="72">
        <f>'Volume Forecast'!E318</f>
        <v>0</v>
      </c>
      <c r="G320" s="6" t="s">
        <v>42</v>
      </c>
      <c r="H320" s="6">
        <f>VLOOKUP($G320,'Pull Path Codes'!$A$7:$G$10,2,FALSE)</f>
        <v>5</v>
      </c>
      <c r="I320" s="66">
        <f>VLOOKUP($G320,'Pull Path Codes'!$A$7:$G$10,3,FALSE)</f>
        <v>0.15</v>
      </c>
      <c r="J320">
        <f t="shared" si="35"/>
        <v>0</v>
      </c>
      <c r="K320" s="5">
        <f t="shared" si="31"/>
        <v>0</v>
      </c>
      <c r="L320" s="6">
        <f>VLOOKUP($G320,'Pull Path Codes'!$A$7:$G$10,4,FALSE)</f>
        <v>10</v>
      </c>
      <c r="M320" s="65">
        <f>VLOOKUP($G320,'Pull Path Codes'!$A$7:$G$10,5,FALSE)</f>
        <v>0.25</v>
      </c>
      <c r="N320">
        <f t="shared" si="36"/>
        <v>0</v>
      </c>
      <c r="O320" s="5">
        <f t="shared" si="32"/>
        <v>0</v>
      </c>
      <c r="P320">
        <f>VLOOKUP($G320,'Pull Path Codes'!$A$7:$G$10,6,FALSE)</f>
        <v>0</v>
      </c>
      <c r="Q320" s="6">
        <f>VLOOKUP($G320,'Pull Path Codes'!$A$7:$G$10,7,FALSE)</f>
        <v>0</v>
      </c>
      <c r="R320">
        <f t="shared" si="37"/>
        <v>0</v>
      </c>
      <c r="S320" s="5">
        <f t="shared" si="33"/>
        <v>0</v>
      </c>
      <c r="T320" s="87">
        <f t="shared" si="34"/>
        <v>0</v>
      </c>
    </row>
    <row r="321" spans="1:20" ht="12.75">
      <c r="A321" s="38">
        <f>'Volume Forecast'!B319</f>
        <v>0</v>
      </c>
      <c r="B321" s="1">
        <f>'Volume Forecast'!C319</f>
        <v>0</v>
      </c>
      <c r="C321" s="6" t="s">
        <v>124</v>
      </c>
      <c r="D321" s="27">
        <f>'Volume Forecast'!F319</f>
        <v>0</v>
      </c>
      <c r="E321" s="43" t="str">
        <f>'Volume Forecast'!D319</f>
        <v>Ea</v>
      </c>
      <c r="F321" s="72">
        <f>'Volume Forecast'!E319</f>
        <v>0</v>
      </c>
      <c r="G321" s="6" t="s">
        <v>42</v>
      </c>
      <c r="H321" s="6">
        <f>VLOOKUP($G321,'Pull Path Codes'!$A$7:$G$10,2,FALSE)</f>
        <v>5</v>
      </c>
      <c r="I321" s="66">
        <f>VLOOKUP($G321,'Pull Path Codes'!$A$7:$G$10,3,FALSE)</f>
        <v>0.15</v>
      </c>
      <c r="J321">
        <f t="shared" si="35"/>
        <v>0</v>
      </c>
      <c r="K321" s="5">
        <f t="shared" si="31"/>
        <v>0</v>
      </c>
      <c r="L321" s="6">
        <f>VLOOKUP($G321,'Pull Path Codes'!$A$7:$G$10,4,FALSE)</f>
        <v>10</v>
      </c>
      <c r="M321" s="65">
        <f>VLOOKUP($G321,'Pull Path Codes'!$A$7:$G$10,5,FALSE)</f>
        <v>0.25</v>
      </c>
      <c r="N321">
        <f t="shared" si="36"/>
        <v>0</v>
      </c>
      <c r="O321" s="5">
        <f t="shared" si="32"/>
        <v>0</v>
      </c>
      <c r="P321">
        <f>VLOOKUP($G321,'Pull Path Codes'!$A$7:$G$10,6,FALSE)</f>
        <v>0</v>
      </c>
      <c r="Q321" s="6">
        <f>VLOOKUP($G321,'Pull Path Codes'!$A$7:$G$10,7,FALSE)</f>
        <v>0</v>
      </c>
      <c r="R321">
        <f t="shared" si="37"/>
        <v>0</v>
      </c>
      <c r="S321" s="5">
        <f t="shared" si="33"/>
        <v>0</v>
      </c>
      <c r="T321" s="87">
        <f t="shared" si="34"/>
        <v>0</v>
      </c>
    </row>
    <row r="322" spans="1:20" ht="12.75">
      <c r="A322" s="38">
        <f>'Volume Forecast'!B320</f>
        <v>0</v>
      </c>
      <c r="B322" s="1">
        <f>'Volume Forecast'!C320</f>
        <v>0</v>
      </c>
      <c r="C322" s="6" t="s">
        <v>124</v>
      </c>
      <c r="D322" s="27">
        <f>'Volume Forecast'!F320</f>
        <v>0</v>
      </c>
      <c r="E322" s="43" t="str">
        <f>'Volume Forecast'!D320</f>
        <v>Ea</v>
      </c>
      <c r="F322" s="72">
        <f>'Volume Forecast'!E320</f>
        <v>0</v>
      </c>
      <c r="G322" s="6" t="s">
        <v>42</v>
      </c>
      <c r="H322" s="6">
        <f>VLOOKUP($G322,'Pull Path Codes'!$A$7:$G$10,2,FALSE)</f>
        <v>5</v>
      </c>
      <c r="I322" s="66">
        <f>VLOOKUP($G322,'Pull Path Codes'!$A$7:$G$10,3,FALSE)</f>
        <v>0.15</v>
      </c>
      <c r="J322">
        <f t="shared" si="35"/>
        <v>0</v>
      </c>
      <c r="K322" s="5">
        <f t="shared" si="31"/>
        <v>0</v>
      </c>
      <c r="L322" s="6">
        <f>VLOOKUP($G322,'Pull Path Codes'!$A$7:$G$10,4,FALSE)</f>
        <v>10</v>
      </c>
      <c r="M322" s="65">
        <f>VLOOKUP($G322,'Pull Path Codes'!$A$7:$G$10,5,FALSE)</f>
        <v>0.25</v>
      </c>
      <c r="N322">
        <f t="shared" si="36"/>
        <v>0</v>
      </c>
      <c r="O322" s="5">
        <f t="shared" si="32"/>
        <v>0</v>
      </c>
      <c r="P322">
        <f>VLOOKUP($G322,'Pull Path Codes'!$A$7:$G$10,6,FALSE)</f>
        <v>0</v>
      </c>
      <c r="Q322" s="6">
        <f>VLOOKUP($G322,'Pull Path Codes'!$A$7:$G$10,7,FALSE)</f>
        <v>0</v>
      </c>
      <c r="R322">
        <f t="shared" si="37"/>
        <v>0</v>
      </c>
      <c r="S322" s="5">
        <f t="shared" si="33"/>
        <v>0</v>
      </c>
      <c r="T322" s="87">
        <f t="shared" si="34"/>
        <v>0</v>
      </c>
    </row>
    <row r="323" spans="1:20" ht="12.75">
      <c r="A323" s="38">
        <f>'Volume Forecast'!B321</f>
        <v>0</v>
      </c>
      <c r="B323" s="1">
        <f>'Volume Forecast'!C321</f>
        <v>0</v>
      </c>
      <c r="C323" s="6" t="s">
        <v>124</v>
      </c>
      <c r="D323" s="27">
        <f>'Volume Forecast'!F321</f>
        <v>0</v>
      </c>
      <c r="E323" s="43" t="str">
        <f>'Volume Forecast'!D321</f>
        <v>Ea</v>
      </c>
      <c r="F323" s="72">
        <f>'Volume Forecast'!E321</f>
        <v>0</v>
      </c>
      <c r="G323" s="6" t="s">
        <v>42</v>
      </c>
      <c r="H323" s="6">
        <f>VLOOKUP($G323,'Pull Path Codes'!$A$7:$G$10,2,FALSE)</f>
        <v>5</v>
      </c>
      <c r="I323" s="66">
        <f>VLOOKUP($G323,'Pull Path Codes'!$A$7:$G$10,3,FALSE)</f>
        <v>0.15</v>
      </c>
      <c r="J323">
        <f t="shared" si="35"/>
        <v>0</v>
      </c>
      <c r="K323" s="5">
        <f t="shared" si="31"/>
        <v>0</v>
      </c>
      <c r="L323" s="6">
        <f>VLOOKUP($G323,'Pull Path Codes'!$A$7:$G$10,4,FALSE)</f>
        <v>10</v>
      </c>
      <c r="M323" s="65">
        <f>VLOOKUP($G323,'Pull Path Codes'!$A$7:$G$10,5,FALSE)</f>
        <v>0.25</v>
      </c>
      <c r="N323">
        <f t="shared" si="36"/>
        <v>0</v>
      </c>
      <c r="O323" s="5">
        <f t="shared" si="32"/>
        <v>0</v>
      </c>
      <c r="P323">
        <f>VLOOKUP($G323,'Pull Path Codes'!$A$7:$G$10,6,FALSE)</f>
        <v>0</v>
      </c>
      <c r="Q323" s="6">
        <f>VLOOKUP($G323,'Pull Path Codes'!$A$7:$G$10,7,FALSE)</f>
        <v>0</v>
      </c>
      <c r="R323">
        <f t="shared" si="37"/>
        <v>0</v>
      </c>
      <c r="S323" s="5">
        <f t="shared" si="33"/>
        <v>0</v>
      </c>
      <c r="T323" s="87">
        <f t="shared" si="34"/>
        <v>0</v>
      </c>
    </row>
    <row r="324" spans="1:20" ht="12.75">
      <c r="A324" s="38">
        <f>'Volume Forecast'!B322</f>
        <v>0</v>
      </c>
      <c r="B324" s="1">
        <f>'Volume Forecast'!C322</f>
        <v>0</v>
      </c>
      <c r="C324" s="6" t="s">
        <v>124</v>
      </c>
      <c r="D324" s="27">
        <f>'Volume Forecast'!F322</f>
        <v>0</v>
      </c>
      <c r="E324" s="43" t="str">
        <f>'Volume Forecast'!D322</f>
        <v>Ea</v>
      </c>
      <c r="F324" s="72">
        <f>'Volume Forecast'!E322</f>
        <v>0</v>
      </c>
      <c r="G324" s="6" t="s">
        <v>42</v>
      </c>
      <c r="H324" s="6">
        <f>VLOOKUP($G324,'Pull Path Codes'!$A$7:$G$10,2,FALSE)</f>
        <v>5</v>
      </c>
      <c r="I324" s="66">
        <f>VLOOKUP($G324,'Pull Path Codes'!$A$7:$G$10,3,FALSE)</f>
        <v>0.15</v>
      </c>
      <c r="J324">
        <f t="shared" si="35"/>
        <v>0</v>
      </c>
      <c r="K324" s="5">
        <f t="shared" si="31"/>
        <v>0</v>
      </c>
      <c r="L324" s="6">
        <f>VLOOKUP($G324,'Pull Path Codes'!$A$7:$G$10,4,FALSE)</f>
        <v>10</v>
      </c>
      <c r="M324" s="65">
        <f>VLOOKUP($G324,'Pull Path Codes'!$A$7:$G$10,5,FALSE)</f>
        <v>0.25</v>
      </c>
      <c r="N324">
        <f t="shared" si="36"/>
        <v>0</v>
      </c>
      <c r="O324" s="5">
        <f t="shared" si="32"/>
        <v>0</v>
      </c>
      <c r="P324">
        <f>VLOOKUP($G324,'Pull Path Codes'!$A$7:$G$10,6,FALSE)</f>
        <v>0</v>
      </c>
      <c r="Q324" s="6">
        <f>VLOOKUP($G324,'Pull Path Codes'!$A$7:$G$10,7,FALSE)</f>
        <v>0</v>
      </c>
      <c r="R324">
        <f t="shared" si="37"/>
        <v>0</v>
      </c>
      <c r="S324" s="5">
        <f t="shared" si="33"/>
        <v>0</v>
      </c>
      <c r="T324" s="87">
        <f t="shared" si="34"/>
        <v>0</v>
      </c>
    </row>
    <row r="325" spans="1:20" ht="12.75">
      <c r="A325" s="38">
        <f>'Volume Forecast'!B323</f>
        <v>0</v>
      </c>
      <c r="B325" s="1">
        <f>'Volume Forecast'!C323</f>
        <v>0</v>
      </c>
      <c r="C325" s="6" t="s">
        <v>124</v>
      </c>
      <c r="D325" s="27">
        <f>'Volume Forecast'!F323</f>
        <v>0</v>
      </c>
      <c r="E325" s="43" t="str">
        <f>'Volume Forecast'!D323</f>
        <v>Ea</v>
      </c>
      <c r="F325" s="72">
        <f>'Volume Forecast'!E323</f>
        <v>0</v>
      </c>
      <c r="G325" s="6" t="s">
        <v>42</v>
      </c>
      <c r="H325" s="6">
        <f>VLOOKUP($G325,'Pull Path Codes'!$A$7:$G$10,2,FALSE)</f>
        <v>5</v>
      </c>
      <c r="I325" s="66">
        <f>VLOOKUP($G325,'Pull Path Codes'!$A$7:$G$10,3,FALSE)</f>
        <v>0.15</v>
      </c>
      <c r="J325">
        <f t="shared" si="35"/>
        <v>0</v>
      </c>
      <c r="K325" s="5">
        <f t="shared" si="31"/>
        <v>0</v>
      </c>
      <c r="L325" s="6">
        <f>VLOOKUP($G325,'Pull Path Codes'!$A$7:$G$10,4,FALSE)</f>
        <v>10</v>
      </c>
      <c r="M325" s="65">
        <f>VLOOKUP($G325,'Pull Path Codes'!$A$7:$G$10,5,FALSE)</f>
        <v>0.25</v>
      </c>
      <c r="N325">
        <f t="shared" si="36"/>
        <v>0</v>
      </c>
      <c r="O325" s="5">
        <f t="shared" si="32"/>
        <v>0</v>
      </c>
      <c r="P325">
        <f>VLOOKUP($G325,'Pull Path Codes'!$A$7:$G$10,6,FALSE)</f>
        <v>0</v>
      </c>
      <c r="Q325" s="6">
        <f>VLOOKUP($G325,'Pull Path Codes'!$A$7:$G$10,7,FALSE)</f>
        <v>0</v>
      </c>
      <c r="R325">
        <f t="shared" si="37"/>
        <v>0</v>
      </c>
      <c r="S325" s="5">
        <f t="shared" si="33"/>
        <v>0</v>
      </c>
      <c r="T325" s="87">
        <f t="shared" si="34"/>
        <v>0</v>
      </c>
    </row>
    <row r="326" spans="1:20" ht="12.75">
      <c r="A326" s="38">
        <f>'Volume Forecast'!B324</f>
        <v>0</v>
      </c>
      <c r="B326" s="1">
        <f>'Volume Forecast'!C324</f>
        <v>0</v>
      </c>
      <c r="C326" s="6" t="s">
        <v>124</v>
      </c>
      <c r="D326" s="27">
        <f>'Volume Forecast'!F324</f>
        <v>0</v>
      </c>
      <c r="E326" s="43" t="str">
        <f>'Volume Forecast'!D324</f>
        <v>Ea</v>
      </c>
      <c r="F326" s="72">
        <f>'Volume Forecast'!E324</f>
        <v>0</v>
      </c>
      <c r="G326" s="6" t="s">
        <v>42</v>
      </c>
      <c r="H326" s="6">
        <f>VLOOKUP($G326,'Pull Path Codes'!$A$7:$G$10,2,FALSE)</f>
        <v>5</v>
      </c>
      <c r="I326" s="66">
        <f>VLOOKUP($G326,'Pull Path Codes'!$A$7:$G$10,3,FALSE)</f>
        <v>0.15</v>
      </c>
      <c r="J326">
        <f t="shared" si="35"/>
        <v>0</v>
      </c>
      <c r="K326" s="5">
        <f t="shared" si="31"/>
        <v>0</v>
      </c>
      <c r="L326" s="6">
        <f>VLOOKUP($G326,'Pull Path Codes'!$A$7:$G$10,4,FALSE)</f>
        <v>10</v>
      </c>
      <c r="M326" s="65">
        <f>VLOOKUP($G326,'Pull Path Codes'!$A$7:$G$10,5,FALSE)</f>
        <v>0.25</v>
      </c>
      <c r="N326">
        <f t="shared" si="36"/>
        <v>0</v>
      </c>
      <c r="O326" s="5">
        <f t="shared" si="32"/>
        <v>0</v>
      </c>
      <c r="P326">
        <f>VLOOKUP($G326,'Pull Path Codes'!$A$7:$G$10,6,FALSE)</f>
        <v>0</v>
      </c>
      <c r="Q326" s="6">
        <f>VLOOKUP($G326,'Pull Path Codes'!$A$7:$G$10,7,FALSE)</f>
        <v>0</v>
      </c>
      <c r="R326">
        <f t="shared" si="37"/>
        <v>0</v>
      </c>
      <c r="S326" s="5">
        <f t="shared" si="33"/>
        <v>0</v>
      </c>
      <c r="T326" s="87">
        <f t="shared" si="34"/>
        <v>0</v>
      </c>
    </row>
    <row r="327" spans="1:20" ht="12.75">
      <c r="A327" s="38">
        <f>'Volume Forecast'!B325</f>
        <v>0</v>
      </c>
      <c r="B327" s="1">
        <f>'Volume Forecast'!C325</f>
        <v>0</v>
      </c>
      <c r="C327" s="6" t="s">
        <v>124</v>
      </c>
      <c r="D327" s="27">
        <f>'Volume Forecast'!F325</f>
        <v>0</v>
      </c>
      <c r="E327" s="43" t="str">
        <f>'Volume Forecast'!D325</f>
        <v>Ea</v>
      </c>
      <c r="F327" s="72">
        <f>'Volume Forecast'!E325</f>
        <v>0</v>
      </c>
      <c r="G327" s="6" t="s">
        <v>42</v>
      </c>
      <c r="H327" s="6">
        <f>VLOOKUP($G327,'Pull Path Codes'!$A$7:$G$10,2,FALSE)</f>
        <v>5</v>
      </c>
      <c r="I327" s="66">
        <f>VLOOKUP($G327,'Pull Path Codes'!$A$7:$G$10,3,FALSE)</f>
        <v>0.15</v>
      </c>
      <c r="J327">
        <f t="shared" si="35"/>
        <v>0</v>
      </c>
      <c r="K327" s="5">
        <f t="shared" si="31"/>
        <v>0</v>
      </c>
      <c r="L327" s="6">
        <f>VLOOKUP($G327,'Pull Path Codes'!$A$7:$G$10,4,FALSE)</f>
        <v>10</v>
      </c>
      <c r="M327" s="65">
        <f>VLOOKUP($G327,'Pull Path Codes'!$A$7:$G$10,5,FALSE)</f>
        <v>0.25</v>
      </c>
      <c r="N327">
        <f t="shared" si="36"/>
        <v>0</v>
      </c>
      <c r="O327" s="5">
        <f t="shared" si="32"/>
        <v>0</v>
      </c>
      <c r="P327">
        <f>VLOOKUP($G327,'Pull Path Codes'!$A$7:$G$10,6,FALSE)</f>
        <v>0</v>
      </c>
      <c r="Q327" s="6">
        <f>VLOOKUP($G327,'Pull Path Codes'!$A$7:$G$10,7,FALSE)</f>
        <v>0</v>
      </c>
      <c r="R327">
        <f t="shared" si="37"/>
        <v>0</v>
      </c>
      <c r="S327" s="5">
        <f t="shared" si="33"/>
        <v>0</v>
      </c>
      <c r="T327" s="87">
        <f t="shared" si="34"/>
        <v>0</v>
      </c>
    </row>
    <row r="328" spans="1:20" ht="12.75">
      <c r="A328" s="38">
        <f>'Volume Forecast'!B326</f>
        <v>0</v>
      </c>
      <c r="B328" s="1">
        <f>'Volume Forecast'!C326</f>
        <v>0</v>
      </c>
      <c r="C328" s="6" t="s">
        <v>124</v>
      </c>
      <c r="D328" s="27">
        <f>'Volume Forecast'!F326</f>
        <v>0</v>
      </c>
      <c r="E328" s="43" t="str">
        <f>'Volume Forecast'!D326</f>
        <v>Ea</v>
      </c>
      <c r="F328" s="72">
        <f>'Volume Forecast'!E326</f>
        <v>0</v>
      </c>
      <c r="G328" s="6" t="s">
        <v>42</v>
      </c>
      <c r="H328" s="6">
        <f>VLOOKUP($G328,'Pull Path Codes'!$A$7:$G$10,2,FALSE)</f>
        <v>5</v>
      </c>
      <c r="I328" s="66">
        <f>VLOOKUP($G328,'Pull Path Codes'!$A$7:$G$10,3,FALSE)</f>
        <v>0.15</v>
      </c>
      <c r="J328">
        <f t="shared" si="35"/>
        <v>0</v>
      </c>
      <c r="K328" s="5">
        <f t="shared" si="31"/>
        <v>0</v>
      </c>
      <c r="L328" s="6">
        <f>VLOOKUP($G328,'Pull Path Codes'!$A$7:$G$10,4,FALSE)</f>
        <v>10</v>
      </c>
      <c r="M328" s="65">
        <f>VLOOKUP($G328,'Pull Path Codes'!$A$7:$G$10,5,FALSE)</f>
        <v>0.25</v>
      </c>
      <c r="N328">
        <f t="shared" si="36"/>
        <v>0</v>
      </c>
      <c r="O328" s="5">
        <f t="shared" si="32"/>
        <v>0</v>
      </c>
      <c r="P328">
        <f>VLOOKUP($G328,'Pull Path Codes'!$A$7:$G$10,6,FALSE)</f>
        <v>0</v>
      </c>
      <c r="Q328" s="6">
        <f>VLOOKUP($G328,'Pull Path Codes'!$A$7:$G$10,7,FALSE)</f>
        <v>0</v>
      </c>
      <c r="R328">
        <f t="shared" si="37"/>
        <v>0</v>
      </c>
      <c r="S328" s="5">
        <f t="shared" si="33"/>
        <v>0</v>
      </c>
      <c r="T328" s="87">
        <f t="shared" si="34"/>
        <v>0</v>
      </c>
    </row>
    <row r="329" spans="1:20" ht="12.75">
      <c r="A329" s="38">
        <f>'Volume Forecast'!B327</f>
        <v>0</v>
      </c>
      <c r="B329" s="1">
        <f>'Volume Forecast'!C327</f>
        <v>0</v>
      </c>
      <c r="C329" s="6" t="s">
        <v>124</v>
      </c>
      <c r="D329" s="27">
        <f>'Volume Forecast'!F327</f>
        <v>0</v>
      </c>
      <c r="E329" s="43" t="str">
        <f>'Volume Forecast'!D327</f>
        <v>Ea</v>
      </c>
      <c r="F329" s="72">
        <f>'Volume Forecast'!E327</f>
        <v>0</v>
      </c>
      <c r="G329" s="6" t="s">
        <v>42</v>
      </c>
      <c r="H329" s="6">
        <f>VLOOKUP($G329,'Pull Path Codes'!$A$7:$G$10,2,FALSE)</f>
        <v>5</v>
      </c>
      <c r="I329" s="66">
        <f>VLOOKUP($G329,'Pull Path Codes'!$A$7:$G$10,3,FALSE)</f>
        <v>0.15</v>
      </c>
      <c r="J329">
        <f t="shared" si="35"/>
        <v>0</v>
      </c>
      <c r="K329" s="5">
        <f t="shared" si="31"/>
        <v>0</v>
      </c>
      <c r="L329" s="6">
        <f>VLOOKUP($G329,'Pull Path Codes'!$A$7:$G$10,4,FALSE)</f>
        <v>10</v>
      </c>
      <c r="M329" s="65">
        <f>VLOOKUP($G329,'Pull Path Codes'!$A$7:$G$10,5,FALSE)</f>
        <v>0.25</v>
      </c>
      <c r="N329">
        <f t="shared" si="36"/>
        <v>0</v>
      </c>
      <c r="O329" s="5">
        <f t="shared" si="32"/>
        <v>0</v>
      </c>
      <c r="P329">
        <f>VLOOKUP($G329,'Pull Path Codes'!$A$7:$G$10,6,FALSE)</f>
        <v>0</v>
      </c>
      <c r="Q329" s="6">
        <f>VLOOKUP($G329,'Pull Path Codes'!$A$7:$G$10,7,FALSE)</f>
        <v>0</v>
      </c>
      <c r="R329">
        <f t="shared" si="37"/>
        <v>0</v>
      </c>
      <c r="S329" s="5">
        <f t="shared" si="33"/>
        <v>0</v>
      </c>
      <c r="T329" s="87">
        <f t="shared" si="34"/>
        <v>0</v>
      </c>
    </row>
    <row r="330" spans="1:20" ht="12.75">
      <c r="A330" s="38">
        <f>'Volume Forecast'!B328</f>
        <v>0</v>
      </c>
      <c r="B330" s="1">
        <f>'Volume Forecast'!C328</f>
        <v>0</v>
      </c>
      <c r="C330" s="6" t="s">
        <v>124</v>
      </c>
      <c r="D330" s="27">
        <f>'Volume Forecast'!F328</f>
        <v>0</v>
      </c>
      <c r="E330" s="43" t="str">
        <f>'Volume Forecast'!D328</f>
        <v>Ea</v>
      </c>
      <c r="F330" s="72">
        <f>'Volume Forecast'!E328</f>
        <v>0</v>
      </c>
      <c r="G330" s="6" t="s">
        <v>42</v>
      </c>
      <c r="H330" s="6">
        <f>VLOOKUP($G330,'Pull Path Codes'!$A$7:$G$10,2,FALSE)</f>
        <v>5</v>
      </c>
      <c r="I330" s="66">
        <f>VLOOKUP($G330,'Pull Path Codes'!$A$7:$G$10,3,FALSE)</f>
        <v>0.15</v>
      </c>
      <c r="J330">
        <f t="shared" si="35"/>
        <v>0</v>
      </c>
      <c r="K330" s="5">
        <f aca="true" t="shared" si="38" ref="K330:K393">H330*$D330*(1+I330)</f>
        <v>0</v>
      </c>
      <c r="L330" s="6">
        <f>VLOOKUP($G330,'Pull Path Codes'!$A$7:$G$10,4,FALSE)</f>
        <v>10</v>
      </c>
      <c r="M330" s="65">
        <f>VLOOKUP($G330,'Pull Path Codes'!$A$7:$G$10,5,FALSE)</f>
        <v>0.25</v>
      </c>
      <c r="N330">
        <f t="shared" si="36"/>
        <v>0</v>
      </c>
      <c r="O330" s="5">
        <f aca="true" t="shared" si="39" ref="O330:O393">L330*$D330*(1+M330)</f>
        <v>0</v>
      </c>
      <c r="P330">
        <f>VLOOKUP($G330,'Pull Path Codes'!$A$7:$G$10,6,FALSE)</f>
        <v>0</v>
      </c>
      <c r="Q330" s="6">
        <f>VLOOKUP($G330,'Pull Path Codes'!$A$7:$G$10,7,FALSE)</f>
        <v>0</v>
      </c>
      <c r="R330">
        <f t="shared" si="37"/>
        <v>0</v>
      </c>
      <c r="S330" s="5">
        <f aca="true" t="shared" si="40" ref="S330:S393">IF(P330=0,0,P330*$D330*(1+Q330))</f>
        <v>0</v>
      </c>
      <c r="T330" s="87">
        <f aca="true" t="shared" si="41" ref="T330:T393">(J330+N330+R330)*F330</f>
        <v>0</v>
      </c>
    </row>
    <row r="331" spans="1:20" ht="12.75">
      <c r="A331" s="38">
        <f>'Volume Forecast'!B329</f>
        <v>0</v>
      </c>
      <c r="B331" s="1">
        <f>'Volume Forecast'!C329</f>
        <v>0</v>
      </c>
      <c r="C331" s="6" t="s">
        <v>124</v>
      </c>
      <c r="D331" s="27">
        <f>'Volume Forecast'!F329</f>
        <v>0</v>
      </c>
      <c r="E331" s="43" t="str">
        <f>'Volume Forecast'!D329</f>
        <v>Ea</v>
      </c>
      <c r="F331" s="72">
        <f>'Volume Forecast'!E329</f>
        <v>0</v>
      </c>
      <c r="G331" s="6" t="s">
        <v>42</v>
      </c>
      <c r="H331" s="6">
        <f>VLOOKUP($G331,'Pull Path Codes'!$A$7:$G$10,2,FALSE)</f>
        <v>5</v>
      </c>
      <c r="I331" s="66">
        <f>VLOOKUP($G331,'Pull Path Codes'!$A$7:$G$10,3,FALSE)</f>
        <v>0.15</v>
      </c>
      <c r="J331">
        <f t="shared" si="35"/>
        <v>0</v>
      </c>
      <c r="K331" s="5">
        <f t="shared" si="38"/>
        <v>0</v>
      </c>
      <c r="L331" s="6">
        <f>VLOOKUP($G331,'Pull Path Codes'!$A$7:$G$10,4,FALSE)</f>
        <v>10</v>
      </c>
      <c r="M331" s="65">
        <f>VLOOKUP($G331,'Pull Path Codes'!$A$7:$G$10,5,FALSE)</f>
        <v>0.25</v>
      </c>
      <c r="N331">
        <f t="shared" si="36"/>
        <v>0</v>
      </c>
      <c r="O331" s="5">
        <f t="shared" si="39"/>
        <v>0</v>
      </c>
      <c r="P331">
        <f>VLOOKUP($G331,'Pull Path Codes'!$A$7:$G$10,6,FALSE)</f>
        <v>0</v>
      </c>
      <c r="Q331" s="6">
        <f>VLOOKUP($G331,'Pull Path Codes'!$A$7:$G$10,7,FALSE)</f>
        <v>0</v>
      </c>
      <c r="R331">
        <f t="shared" si="37"/>
        <v>0</v>
      </c>
      <c r="S331" s="5">
        <f t="shared" si="40"/>
        <v>0</v>
      </c>
      <c r="T331" s="87">
        <f t="shared" si="41"/>
        <v>0</v>
      </c>
    </row>
    <row r="332" spans="1:20" ht="12.75">
      <c r="A332" s="38">
        <f>'Volume Forecast'!B330</f>
        <v>0</v>
      </c>
      <c r="B332" s="1">
        <f>'Volume Forecast'!C330</f>
        <v>0</v>
      </c>
      <c r="C332" s="6" t="s">
        <v>124</v>
      </c>
      <c r="D332" s="27">
        <f>'Volume Forecast'!F330</f>
        <v>0</v>
      </c>
      <c r="E332" s="43" t="str">
        <f>'Volume Forecast'!D330</f>
        <v>Ea</v>
      </c>
      <c r="F332" s="72">
        <f>'Volume Forecast'!E330</f>
        <v>0</v>
      </c>
      <c r="G332" s="6" t="s">
        <v>42</v>
      </c>
      <c r="H332" s="6">
        <f>VLOOKUP($G332,'Pull Path Codes'!$A$7:$G$10,2,FALSE)</f>
        <v>5</v>
      </c>
      <c r="I332" s="66">
        <f>VLOOKUP($G332,'Pull Path Codes'!$A$7:$G$10,3,FALSE)</f>
        <v>0.15</v>
      </c>
      <c r="J332">
        <f t="shared" si="35"/>
        <v>0</v>
      </c>
      <c r="K332" s="5">
        <f t="shared" si="38"/>
        <v>0</v>
      </c>
      <c r="L332" s="6">
        <f>VLOOKUP($G332,'Pull Path Codes'!$A$7:$G$10,4,FALSE)</f>
        <v>10</v>
      </c>
      <c r="M332" s="65">
        <f>VLOOKUP($G332,'Pull Path Codes'!$A$7:$G$10,5,FALSE)</f>
        <v>0.25</v>
      </c>
      <c r="N332">
        <f t="shared" si="36"/>
        <v>0</v>
      </c>
      <c r="O332" s="5">
        <f t="shared" si="39"/>
        <v>0</v>
      </c>
      <c r="P332">
        <f>VLOOKUP($G332,'Pull Path Codes'!$A$7:$G$10,6,FALSE)</f>
        <v>0</v>
      </c>
      <c r="Q332" s="6">
        <f>VLOOKUP($G332,'Pull Path Codes'!$A$7:$G$10,7,FALSE)</f>
        <v>0</v>
      </c>
      <c r="R332">
        <f t="shared" si="37"/>
        <v>0</v>
      </c>
      <c r="S332" s="5">
        <f t="shared" si="40"/>
        <v>0</v>
      </c>
      <c r="T332" s="87">
        <f t="shared" si="41"/>
        <v>0</v>
      </c>
    </row>
    <row r="333" spans="1:20" ht="12.75">
      <c r="A333" s="38">
        <f>'Volume Forecast'!B331</f>
        <v>0</v>
      </c>
      <c r="B333" s="1">
        <f>'Volume Forecast'!C331</f>
        <v>0</v>
      </c>
      <c r="C333" s="6" t="s">
        <v>124</v>
      </c>
      <c r="D333" s="27">
        <f>'Volume Forecast'!F331</f>
        <v>0</v>
      </c>
      <c r="E333" s="43" t="str">
        <f>'Volume Forecast'!D331</f>
        <v>Ea</v>
      </c>
      <c r="F333" s="72">
        <f>'Volume Forecast'!E331</f>
        <v>0</v>
      </c>
      <c r="G333" s="6" t="s">
        <v>42</v>
      </c>
      <c r="H333" s="6">
        <f>VLOOKUP($G333,'Pull Path Codes'!$A$7:$G$10,2,FALSE)</f>
        <v>5</v>
      </c>
      <c r="I333" s="66">
        <f>VLOOKUP($G333,'Pull Path Codes'!$A$7:$G$10,3,FALSE)</f>
        <v>0.15</v>
      </c>
      <c r="J333">
        <f t="shared" si="35"/>
        <v>0</v>
      </c>
      <c r="K333" s="5">
        <f t="shared" si="38"/>
        <v>0</v>
      </c>
      <c r="L333" s="6">
        <f>VLOOKUP($G333,'Pull Path Codes'!$A$7:$G$10,4,FALSE)</f>
        <v>10</v>
      </c>
      <c r="M333" s="65">
        <f>VLOOKUP($G333,'Pull Path Codes'!$A$7:$G$10,5,FALSE)</f>
        <v>0.25</v>
      </c>
      <c r="N333">
        <f t="shared" si="36"/>
        <v>0</v>
      </c>
      <c r="O333" s="5">
        <f t="shared" si="39"/>
        <v>0</v>
      </c>
      <c r="P333">
        <f>VLOOKUP($G333,'Pull Path Codes'!$A$7:$G$10,6,FALSE)</f>
        <v>0</v>
      </c>
      <c r="Q333" s="6">
        <f>VLOOKUP($G333,'Pull Path Codes'!$A$7:$G$10,7,FALSE)</f>
        <v>0</v>
      </c>
      <c r="R333">
        <f t="shared" si="37"/>
        <v>0</v>
      </c>
      <c r="S333" s="5">
        <f t="shared" si="40"/>
        <v>0</v>
      </c>
      <c r="T333" s="87">
        <f t="shared" si="41"/>
        <v>0</v>
      </c>
    </row>
    <row r="334" spans="1:20" ht="12.75">
      <c r="A334" s="38">
        <f>'Volume Forecast'!B332</f>
        <v>0</v>
      </c>
      <c r="B334" s="1">
        <f>'Volume Forecast'!C332</f>
        <v>0</v>
      </c>
      <c r="C334" s="6" t="s">
        <v>124</v>
      </c>
      <c r="D334" s="27">
        <f>'Volume Forecast'!F332</f>
        <v>0</v>
      </c>
      <c r="E334" s="43" t="str">
        <f>'Volume Forecast'!D332</f>
        <v>Ea</v>
      </c>
      <c r="F334" s="72">
        <f>'Volume Forecast'!E332</f>
        <v>0</v>
      </c>
      <c r="G334" s="6" t="s">
        <v>42</v>
      </c>
      <c r="H334" s="6">
        <f>VLOOKUP($G334,'Pull Path Codes'!$A$7:$G$10,2,FALSE)</f>
        <v>5</v>
      </c>
      <c r="I334" s="66">
        <f>VLOOKUP($G334,'Pull Path Codes'!$A$7:$G$10,3,FALSE)</f>
        <v>0.15</v>
      </c>
      <c r="J334">
        <f t="shared" si="35"/>
        <v>0</v>
      </c>
      <c r="K334" s="5">
        <f t="shared" si="38"/>
        <v>0</v>
      </c>
      <c r="L334" s="6">
        <f>VLOOKUP($G334,'Pull Path Codes'!$A$7:$G$10,4,FALSE)</f>
        <v>10</v>
      </c>
      <c r="M334" s="65">
        <f>VLOOKUP($G334,'Pull Path Codes'!$A$7:$G$10,5,FALSE)</f>
        <v>0.25</v>
      </c>
      <c r="N334">
        <f t="shared" si="36"/>
        <v>0</v>
      </c>
      <c r="O334" s="5">
        <f t="shared" si="39"/>
        <v>0</v>
      </c>
      <c r="P334">
        <f>VLOOKUP($G334,'Pull Path Codes'!$A$7:$G$10,6,FALSE)</f>
        <v>0</v>
      </c>
      <c r="Q334" s="6">
        <f>VLOOKUP($G334,'Pull Path Codes'!$A$7:$G$10,7,FALSE)</f>
        <v>0</v>
      </c>
      <c r="R334">
        <f t="shared" si="37"/>
        <v>0</v>
      </c>
      <c r="S334" s="5">
        <f t="shared" si="40"/>
        <v>0</v>
      </c>
      <c r="T334" s="87">
        <f t="shared" si="41"/>
        <v>0</v>
      </c>
    </row>
    <row r="335" spans="1:20" ht="12.75">
      <c r="A335" s="38">
        <f>'Volume Forecast'!B333</f>
        <v>0</v>
      </c>
      <c r="B335" s="1">
        <f>'Volume Forecast'!C333</f>
        <v>0</v>
      </c>
      <c r="C335" s="6" t="s">
        <v>124</v>
      </c>
      <c r="D335" s="27">
        <f>'Volume Forecast'!F333</f>
        <v>0</v>
      </c>
      <c r="E335" s="43" t="str">
        <f>'Volume Forecast'!D333</f>
        <v>Ea</v>
      </c>
      <c r="F335" s="72">
        <f>'Volume Forecast'!E333</f>
        <v>0</v>
      </c>
      <c r="G335" s="6" t="s">
        <v>41</v>
      </c>
      <c r="H335" s="6">
        <f>VLOOKUP($G335,'Pull Path Codes'!$A$7:$G$10,2,FALSE)</f>
        <v>3</v>
      </c>
      <c r="I335" s="66">
        <f>VLOOKUP($G335,'Pull Path Codes'!$A$7:$G$10,3,FALSE)</f>
        <v>0.1</v>
      </c>
      <c r="J335">
        <f t="shared" si="35"/>
        <v>0</v>
      </c>
      <c r="K335" s="5">
        <f t="shared" si="38"/>
        <v>0</v>
      </c>
      <c r="L335" s="6">
        <f>VLOOKUP($G335,'Pull Path Codes'!$A$7:$G$10,4,FALSE)</f>
        <v>10</v>
      </c>
      <c r="M335" s="65">
        <f>VLOOKUP($G335,'Pull Path Codes'!$A$7:$G$10,5,FALSE)</f>
        <v>0.1</v>
      </c>
      <c r="N335">
        <f t="shared" si="36"/>
        <v>0</v>
      </c>
      <c r="O335" s="5">
        <f t="shared" si="39"/>
        <v>0</v>
      </c>
      <c r="P335">
        <f>VLOOKUP($G335,'Pull Path Codes'!$A$7:$G$10,6,FALSE)</f>
        <v>0</v>
      </c>
      <c r="Q335" s="6">
        <f>VLOOKUP($G335,'Pull Path Codes'!$A$7:$G$10,7,FALSE)</f>
        <v>0</v>
      </c>
      <c r="R335">
        <f t="shared" si="37"/>
        <v>0</v>
      </c>
      <c r="S335" s="5">
        <f t="shared" si="40"/>
        <v>0</v>
      </c>
      <c r="T335" s="87">
        <f t="shared" si="41"/>
        <v>0</v>
      </c>
    </row>
    <row r="336" spans="1:20" ht="12.75">
      <c r="A336" s="38">
        <f>'Volume Forecast'!B334</f>
        <v>0</v>
      </c>
      <c r="B336" s="1">
        <f>'Volume Forecast'!C334</f>
        <v>0</v>
      </c>
      <c r="C336" s="6" t="s">
        <v>124</v>
      </c>
      <c r="D336" s="27">
        <f>'Volume Forecast'!F334</f>
        <v>0</v>
      </c>
      <c r="E336" s="43" t="str">
        <f>'Volume Forecast'!D334</f>
        <v>Ea</v>
      </c>
      <c r="F336" s="72">
        <f>'Volume Forecast'!E334</f>
        <v>0</v>
      </c>
      <c r="G336" s="6" t="s">
        <v>41</v>
      </c>
      <c r="H336" s="6">
        <f>VLOOKUP($G336,'Pull Path Codes'!$A$7:$G$10,2,FALSE)</f>
        <v>3</v>
      </c>
      <c r="I336" s="66">
        <f>VLOOKUP($G336,'Pull Path Codes'!$A$7:$G$10,3,FALSE)</f>
        <v>0.1</v>
      </c>
      <c r="J336">
        <f t="shared" si="35"/>
        <v>0</v>
      </c>
      <c r="K336" s="5">
        <f t="shared" si="38"/>
        <v>0</v>
      </c>
      <c r="L336" s="6">
        <f>VLOOKUP($G336,'Pull Path Codes'!$A$7:$G$10,4,FALSE)</f>
        <v>10</v>
      </c>
      <c r="M336" s="65">
        <f>VLOOKUP($G336,'Pull Path Codes'!$A$7:$G$10,5,FALSE)</f>
        <v>0.1</v>
      </c>
      <c r="N336">
        <f t="shared" si="36"/>
        <v>0</v>
      </c>
      <c r="O336" s="5">
        <f t="shared" si="39"/>
        <v>0</v>
      </c>
      <c r="P336">
        <f>VLOOKUP($G336,'Pull Path Codes'!$A$7:$G$10,6,FALSE)</f>
        <v>0</v>
      </c>
      <c r="Q336" s="6">
        <f>VLOOKUP($G336,'Pull Path Codes'!$A$7:$G$10,7,FALSE)</f>
        <v>0</v>
      </c>
      <c r="R336">
        <f t="shared" si="37"/>
        <v>0</v>
      </c>
      <c r="S336" s="5">
        <f t="shared" si="40"/>
        <v>0</v>
      </c>
      <c r="T336" s="87">
        <f t="shared" si="41"/>
        <v>0</v>
      </c>
    </row>
    <row r="337" spans="1:20" ht="12.75">
      <c r="A337" s="38">
        <f>'Volume Forecast'!B335</f>
        <v>0</v>
      </c>
      <c r="B337" s="1">
        <f>'Volume Forecast'!C335</f>
        <v>0</v>
      </c>
      <c r="C337" s="6" t="s">
        <v>124</v>
      </c>
      <c r="D337" s="27">
        <f>'Volume Forecast'!F335</f>
        <v>0</v>
      </c>
      <c r="E337" s="43" t="str">
        <f>'Volume Forecast'!D335</f>
        <v>Ea</v>
      </c>
      <c r="F337" s="72">
        <f>'Volume Forecast'!E335</f>
        <v>0</v>
      </c>
      <c r="G337" s="6" t="s">
        <v>42</v>
      </c>
      <c r="H337" s="6">
        <f>VLOOKUP($G337,'Pull Path Codes'!$A$7:$G$10,2,FALSE)</f>
        <v>5</v>
      </c>
      <c r="I337" s="66">
        <f>VLOOKUP($G337,'Pull Path Codes'!$A$7:$G$10,3,FALSE)</f>
        <v>0.15</v>
      </c>
      <c r="J337">
        <f t="shared" si="35"/>
        <v>0</v>
      </c>
      <c r="K337" s="5">
        <f t="shared" si="38"/>
        <v>0</v>
      </c>
      <c r="L337" s="6">
        <f>VLOOKUP($G337,'Pull Path Codes'!$A$7:$G$10,4,FALSE)</f>
        <v>10</v>
      </c>
      <c r="M337" s="65">
        <f>VLOOKUP($G337,'Pull Path Codes'!$A$7:$G$10,5,FALSE)</f>
        <v>0.25</v>
      </c>
      <c r="N337">
        <f t="shared" si="36"/>
        <v>0</v>
      </c>
      <c r="O337" s="5">
        <f t="shared" si="39"/>
        <v>0</v>
      </c>
      <c r="P337">
        <f>VLOOKUP($G337,'Pull Path Codes'!$A$7:$G$10,6,FALSE)</f>
        <v>0</v>
      </c>
      <c r="Q337" s="6">
        <f>VLOOKUP($G337,'Pull Path Codes'!$A$7:$G$10,7,FALSE)</f>
        <v>0</v>
      </c>
      <c r="R337">
        <f t="shared" si="37"/>
        <v>0</v>
      </c>
      <c r="S337" s="5">
        <f t="shared" si="40"/>
        <v>0</v>
      </c>
      <c r="T337" s="87">
        <f t="shared" si="41"/>
        <v>0</v>
      </c>
    </row>
    <row r="338" spans="1:20" ht="12.75">
      <c r="A338" s="38">
        <f>'Volume Forecast'!B336</f>
        <v>0</v>
      </c>
      <c r="B338" s="1">
        <f>'Volume Forecast'!C336</f>
        <v>0</v>
      </c>
      <c r="C338" s="6" t="s">
        <v>124</v>
      </c>
      <c r="D338" s="27">
        <f>'Volume Forecast'!F336</f>
        <v>0</v>
      </c>
      <c r="E338" s="43" t="str">
        <f>'Volume Forecast'!D336</f>
        <v>Ea</v>
      </c>
      <c r="F338" s="72">
        <f>'Volume Forecast'!E336</f>
        <v>0</v>
      </c>
      <c r="G338" s="6" t="s">
        <v>42</v>
      </c>
      <c r="H338" s="6">
        <f>VLOOKUP($G338,'Pull Path Codes'!$A$7:$G$10,2,FALSE)</f>
        <v>5</v>
      </c>
      <c r="I338" s="66">
        <f>VLOOKUP($G338,'Pull Path Codes'!$A$7:$G$10,3,FALSE)</f>
        <v>0.15</v>
      </c>
      <c r="J338">
        <f t="shared" si="35"/>
        <v>0</v>
      </c>
      <c r="K338" s="5">
        <f t="shared" si="38"/>
        <v>0</v>
      </c>
      <c r="L338" s="6">
        <f>VLOOKUP($G338,'Pull Path Codes'!$A$7:$G$10,4,FALSE)</f>
        <v>10</v>
      </c>
      <c r="M338" s="65">
        <f>VLOOKUP($G338,'Pull Path Codes'!$A$7:$G$10,5,FALSE)</f>
        <v>0.25</v>
      </c>
      <c r="N338">
        <f t="shared" si="36"/>
        <v>0</v>
      </c>
      <c r="O338" s="5">
        <f t="shared" si="39"/>
        <v>0</v>
      </c>
      <c r="P338">
        <f>VLOOKUP($G338,'Pull Path Codes'!$A$7:$G$10,6,FALSE)</f>
        <v>0</v>
      </c>
      <c r="Q338" s="6">
        <f>VLOOKUP($G338,'Pull Path Codes'!$A$7:$G$10,7,FALSE)</f>
        <v>0</v>
      </c>
      <c r="R338">
        <f t="shared" si="37"/>
        <v>0</v>
      </c>
      <c r="S338" s="5">
        <f t="shared" si="40"/>
        <v>0</v>
      </c>
      <c r="T338" s="87">
        <f t="shared" si="41"/>
        <v>0</v>
      </c>
    </row>
    <row r="339" spans="1:20" ht="12.75">
      <c r="A339" s="38">
        <f>'Volume Forecast'!B337</f>
        <v>0</v>
      </c>
      <c r="B339" s="1">
        <f>'Volume Forecast'!C337</f>
        <v>0</v>
      </c>
      <c r="C339" s="6" t="s">
        <v>124</v>
      </c>
      <c r="D339" s="27">
        <f>'Volume Forecast'!F337</f>
        <v>0</v>
      </c>
      <c r="E339" s="43" t="str">
        <f>'Volume Forecast'!D337</f>
        <v>Ea</v>
      </c>
      <c r="F339" s="72">
        <f>'Volume Forecast'!E337</f>
        <v>0</v>
      </c>
      <c r="G339" s="6" t="s">
        <v>41</v>
      </c>
      <c r="H339" s="6">
        <f>VLOOKUP($G339,'Pull Path Codes'!$A$7:$G$10,2,FALSE)</f>
        <v>3</v>
      </c>
      <c r="I339" s="66">
        <f>VLOOKUP($G339,'Pull Path Codes'!$A$7:$G$10,3,FALSE)</f>
        <v>0.1</v>
      </c>
      <c r="J339">
        <f t="shared" si="35"/>
        <v>0</v>
      </c>
      <c r="K339" s="5">
        <f t="shared" si="38"/>
        <v>0</v>
      </c>
      <c r="L339" s="6">
        <f>VLOOKUP($G339,'Pull Path Codes'!$A$7:$G$10,4,FALSE)</f>
        <v>10</v>
      </c>
      <c r="M339" s="65">
        <f>VLOOKUP($G339,'Pull Path Codes'!$A$7:$G$10,5,FALSE)</f>
        <v>0.1</v>
      </c>
      <c r="N339">
        <f t="shared" si="36"/>
        <v>0</v>
      </c>
      <c r="O339" s="5">
        <f t="shared" si="39"/>
        <v>0</v>
      </c>
      <c r="P339">
        <f>VLOOKUP($G339,'Pull Path Codes'!$A$7:$G$10,6,FALSE)</f>
        <v>0</v>
      </c>
      <c r="Q339" s="6">
        <f>VLOOKUP($G339,'Pull Path Codes'!$A$7:$G$10,7,FALSE)</f>
        <v>0</v>
      </c>
      <c r="R339">
        <f t="shared" si="37"/>
        <v>0</v>
      </c>
      <c r="S339" s="5">
        <f t="shared" si="40"/>
        <v>0</v>
      </c>
      <c r="T339" s="87">
        <f t="shared" si="41"/>
        <v>0</v>
      </c>
    </row>
    <row r="340" spans="1:20" ht="12.75">
      <c r="A340" s="38">
        <f>'Volume Forecast'!B338</f>
        <v>0</v>
      </c>
      <c r="B340" s="1">
        <f>'Volume Forecast'!C338</f>
        <v>0</v>
      </c>
      <c r="C340" s="6" t="s">
        <v>124</v>
      </c>
      <c r="D340" s="27">
        <f>'Volume Forecast'!F338</f>
        <v>0</v>
      </c>
      <c r="E340" s="43" t="str">
        <f>'Volume Forecast'!D338</f>
        <v>Ea</v>
      </c>
      <c r="F340" s="72">
        <f>'Volume Forecast'!E338</f>
        <v>0</v>
      </c>
      <c r="G340" s="6" t="s">
        <v>42</v>
      </c>
      <c r="H340" s="6">
        <f>VLOOKUP($G340,'Pull Path Codes'!$A$7:$G$10,2,FALSE)</f>
        <v>5</v>
      </c>
      <c r="I340" s="66">
        <f>VLOOKUP($G340,'Pull Path Codes'!$A$7:$G$10,3,FALSE)</f>
        <v>0.15</v>
      </c>
      <c r="J340">
        <f t="shared" si="35"/>
        <v>0</v>
      </c>
      <c r="K340" s="5">
        <f t="shared" si="38"/>
        <v>0</v>
      </c>
      <c r="L340" s="6">
        <f>VLOOKUP($G340,'Pull Path Codes'!$A$7:$G$10,4,FALSE)</f>
        <v>10</v>
      </c>
      <c r="M340" s="65">
        <f>VLOOKUP($G340,'Pull Path Codes'!$A$7:$G$10,5,FALSE)</f>
        <v>0.25</v>
      </c>
      <c r="N340">
        <f t="shared" si="36"/>
        <v>0</v>
      </c>
      <c r="O340" s="5">
        <f t="shared" si="39"/>
        <v>0</v>
      </c>
      <c r="P340">
        <f>VLOOKUP($G340,'Pull Path Codes'!$A$7:$G$10,6,FALSE)</f>
        <v>0</v>
      </c>
      <c r="Q340" s="6">
        <f>VLOOKUP($G340,'Pull Path Codes'!$A$7:$G$10,7,FALSE)</f>
        <v>0</v>
      </c>
      <c r="R340">
        <f t="shared" si="37"/>
        <v>0</v>
      </c>
      <c r="S340" s="5">
        <f t="shared" si="40"/>
        <v>0</v>
      </c>
      <c r="T340" s="87">
        <f t="shared" si="41"/>
        <v>0</v>
      </c>
    </row>
    <row r="341" spans="1:20" ht="12.75">
      <c r="A341" s="38">
        <f>'Volume Forecast'!B339</f>
        <v>0</v>
      </c>
      <c r="B341" s="1">
        <f>'Volume Forecast'!C339</f>
        <v>0</v>
      </c>
      <c r="C341" s="6" t="s">
        <v>124</v>
      </c>
      <c r="D341" s="27">
        <f>'Volume Forecast'!F339</f>
        <v>0</v>
      </c>
      <c r="E341" s="43" t="str">
        <f>'Volume Forecast'!D339</f>
        <v>Ea</v>
      </c>
      <c r="F341" s="72">
        <f>'Volume Forecast'!E339</f>
        <v>0</v>
      </c>
      <c r="G341" s="6" t="s">
        <v>42</v>
      </c>
      <c r="H341" s="6">
        <f>VLOOKUP($G341,'Pull Path Codes'!$A$7:$G$10,2,FALSE)</f>
        <v>5</v>
      </c>
      <c r="I341" s="66">
        <f>VLOOKUP($G341,'Pull Path Codes'!$A$7:$G$10,3,FALSE)</f>
        <v>0.15</v>
      </c>
      <c r="J341">
        <f t="shared" si="35"/>
        <v>0</v>
      </c>
      <c r="K341" s="5">
        <f t="shared" si="38"/>
        <v>0</v>
      </c>
      <c r="L341" s="6">
        <f>VLOOKUP($G341,'Pull Path Codes'!$A$7:$G$10,4,FALSE)</f>
        <v>10</v>
      </c>
      <c r="M341" s="65">
        <f>VLOOKUP($G341,'Pull Path Codes'!$A$7:$G$10,5,FALSE)</f>
        <v>0.25</v>
      </c>
      <c r="N341">
        <f t="shared" si="36"/>
        <v>0</v>
      </c>
      <c r="O341" s="5">
        <f t="shared" si="39"/>
        <v>0</v>
      </c>
      <c r="P341">
        <f>VLOOKUP($G341,'Pull Path Codes'!$A$7:$G$10,6,FALSE)</f>
        <v>0</v>
      </c>
      <c r="Q341" s="6">
        <f>VLOOKUP($G341,'Pull Path Codes'!$A$7:$G$10,7,FALSE)</f>
        <v>0</v>
      </c>
      <c r="R341">
        <f t="shared" si="37"/>
        <v>0</v>
      </c>
      <c r="S341" s="5">
        <f t="shared" si="40"/>
        <v>0</v>
      </c>
      <c r="T341" s="87">
        <f t="shared" si="41"/>
        <v>0</v>
      </c>
    </row>
    <row r="342" spans="1:20" ht="12.75">
      <c r="A342" s="38">
        <f>'Volume Forecast'!B340</f>
        <v>0</v>
      </c>
      <c r="B342" s="1">
        <f>'Volume Forecast'!C340</f>
        <v>0</v>
      </c>
      <c r="C342" s="6" t="s">
        <v>124</v>
      </c>
      <c r="D342" s="27">
        <f>'Volume Forecast'!F340</f>
        <v>0</v>
      </c>
      <c r="E342" s="43" t="str">
        <f>'Volume Forecast'!D340</f>
        <v>Ea</v>
      </c>
      <c r="F342" s="72">
        <f>'Volume Forecast'!E340</f>
        <v>0</v>
      </c>
      <c r="G342" s="6" t="s">
        <v>42</v>
      </c>
      <c r="H342" s="6">
        <f>VLOOKUP($G342,'Pull Path Codes'!$A$7:$G$10,2,FALSE)</f>
        <v>5</v>
      </c>
      <c r="I342" s="66">
        <f>VLOOKUP($G342,'Pull Path Codes'!$A$7:$G$10,3,FALSE)</f>
        <v>0.15</v>
      </c>
      <c r="J342">
        <f t="shared" si="35"/>
        <v>0</v>
      </c>
      <c r="K342" s="5">
        <f t="shared" si="38"/>
        <v>0</v>
      </c>
      <c r="L342" s="6">
        <f>VLOOKUP($G342,'Pull Path Codes'!$A$7:$G$10,4,FALSE)</f>
        <v>10</v>
      </c>
      <c r="M342" s="65">
        <f>VLOOKUP($G342,'Pull Path Codes'!$A$7:$G$10,5,FALSE)</f>
        <v>0.25</v>
      </c>
      <c r="N342">
        <f t="shared" si="36"/>
        <v>0</v>
      </c>
      <c r="O342" s="5">
        <f t="shared" si="39"/>
        <v>0</v>
      </c>
      <c r="P342">
        <f>VLOOKUP($G342,'Pull Path Codes'!$A$7:$G$10,6,FALSE)</f>
        <v>0</v>
      </c>
      <c r="Q342" s="6">
        <f>VLOOKUP($G342,'Pull Path Codes'!$A$7:$G$10,7,FALSE)</f>
        <v>0</v>
      </c>
      <c r="R342">
        <f t="shared" si="37"/>
        <v>0</v>
      </c>
      <c r="S342" s="5">
        <f t="shared" si="40"/>
        <v>0</v>
      </c>
      <c r="T342" s="87">
        <f t="shared" si="41"/>
        <v>0</v>
      </c>
    </row>
    <row r="343" spans="1:20" ht="12.75">
      <c r="A343" s="38">
        <f>'Volume Forecast'!B341</f>
        <v>0</v>
      </c>
      <c r="B343" s="1">
        <f>'Volume Forecast'!C341</f>
        <v>0</v>
      </c>
      <c r="C343" s="6" t="s">
        <v>124</v>
      </c>
      <c r="D343" s="27">
        <f>'Volume Forecast'!F341</f>
        <v>0</v>
      </c>
      <c r="E343" s="43" t="str">
        <f>'Volume Forecast'!D341</f>
        <v>Ea</v>
      </c>
      <c r="F343" s="72">
        <f>'Volume Forecast'!E341</f>
        <v>0</v>
      </c>
      <c r="G343" s="6" t="s">
        <v>42</v>
      </c>
      <c r="H343" s="6">
        <f>VLOOKUP($G343,'Pull Path Codes'!$A$7:$G$10,2,FALSE)</f>
        <v>5</v>
      </c>
      <c r="I343" s="66">
        <f>VLOOKUP($G343,'Pull Path Codes'!$A$7:$G$10,3,FALSE)</f>
        <v>0.15</v>
      </c>
      <c r="J343">
        <f t="shared" si="35"/>
        <v>0</v>
      </c>
      <c r="K343" s="5">
        <f t="shared" si="38"/>
        <v>0</v>
      </c>
      <c r="L343" s="6">
        <f>VLOOKUP($G343,'Pull Path Codes'!$A$7:$G$10,4,FALSE)</f>
        <v>10</v>
      </c>
      <c r="M343" s="65">
        <f>VLOOKUP($G343,'Pull Path Codes'!$A$7:$G$10,5,FALSE)</f>
        <v>0.25</v>
      </c>
      <c r="N343">
        <f t="shared" si="36"/>
        <v>0</v>
      </c>
      <c r="O343" s="5">
        <f t="shared" si="39"/>
        <v>0</v>
      </c>
      <c r="P343">
        <f>VLOOKUP($G343,'Pull Path Codes'!$A$7:$G$10,6,FALSE)</f>
        <v>0</v>
      </c>
      <c r="Q343" s="6">
        <f>VLOOKUP($G343,'Pull Path Codes'!$A$7:$G$10,7,FALSE)</f>
        <v>0</v>
      </c>
      <c r="R343">
        <f t="shared" si="37"/>
        <v>0</v>
      </c>
      <c r="S343" s="5">
        <f t="shared" si="40"/>
        <v>0</v>
      </c>
      <c r="T343" s="87">
        <f t="shared" si="41"/>
        <v>0</v>
      </c>
    </row>
    <row r="344" spans="1:20" ht="12.75">
      <c r="A344" s="38">
        <f>'Volume Forecast'!B342</f>
        <v>0</v>
      </c>
      <c r="B344" s="1">
        <f>'Volume Forecast'!C342</f>
        <v>0</v>
      </c>
      <c r="C344" s="6" t="s">
        <v>124</v>
      </c>
      <c r="D344" s="27">
        <f>'Volume Forecast'!F342</f>
        <v>0</v>
      </c>
      <c r="E344" s="43" t="str">
        <f>'Volume Forecast'!D342</f>
        <v>Ea</v>
      </c>
      <c r="F344" s="72">
        <f>'Volume Forecast'!E342</f>
        <v>0</v>
      </c>
      <c r="G344" s="6" t="s">
        <v>42</v>
      </c>
      <c r="H344" s="6">
        <f>VLOOKUP($G344,'Pull Path Codes'!$A$7:$G$10,2,FALSE)</f>
        <v>5</v>
      </c>
      <c r="I344" s="66">
        <f>VLOOKUP($G344,'Pull Path Codes'!$A$7:$G$10,3,FALSE)</f>
        <v>0.15</v>
      </c>
      <c r="J344">
        <f t="shared" si="35"/>
        <v>0</v>
      </c>
      <c r="K344" s="5">
        <f t="shared" si="38"/>
        <v>0</v>
      </c>
      <c r="L344" s="6">
        <f>VLOOKUP($G344,'Pull Path Codes'!$A$7:$G$10,4,FALSE)</f>
        <v>10</v>
      </c>
      <c r="M344" s="65">
        <f>VLOOKUP($G344,'Pull Path Codes'!$A$7:$G$10,5,FALSE)</f>
        <v>0.25</v>
      </c>
      <c r="N344">
        <f t="shared" si="36"/>
        <v>0</v>
      </c>
      <c r="O344" s="5">
        <f t="shared" si="39"/>
        <v>0</v>
      </c>
      <c r="P344">
        <f>VLOOKUP($G344,'Pull Path Codes'!$A$7:$G$10,6,FALSE)</f>
        <v>0</v>
      </c>
      <c r="Q344" s="6">
        <f>VLOOKUP($G344,'Pull Path Codes'!$A$7:$G$10,7,FALSE)</f>
        <v>0</v>
      </c>
      <c r="R344">
        <f t="shared" si="37"/>
        <v>0</v>
      </c>
      <c r="S344" s="5">
        <f t="shared" si="40"/>
        <v>0</v>
      </c>
      <c r="T344" s="87">
        <f t="shared" si="41"/>
        <v>0</v>
      </c>
    </row>
    <row r="345" spans="1:20" ht="12.75">
      <c r="A345" s="38">
        <f>'Volume Forecast'!B343</f>
        <v>0</v>
      </c>
      <c r="B345" s="1">
        <f>'Volume Forecast'!C343</f>
        <v>0</v>
      </c>
      <c r="C345" s="6" t="s">
        <v>124</v>
      </c>
      <c r="D345" s="27">
        <f>'Volume Forecast'!F343</f>
        <v>0</v>
      </c>
      <c r="E345" s="43" t="str">
        <f>'Volume Forecast'!D343</f>
        <v>Ea</v>
      </c>
      <c r="F345" s="72">
        <f>'Volume Forecast'!E343</f>
        <v>0</v>
      </c>
      <c r="G345" s="6" t="s">
        <v>42</v>
      </c>
      <c r="H345" s="6">
        <f>VLOOKUP($G345,'Pull Path Codes'!$A$7:$G$10,2,FALSE)</f>
        <v>5</v>
      </c>
      <c r="I345" s="66">
        <f>VLOOKUP($G345,'Pull Path Codes'!$A$7:$G$10,3,FALSE)</f>
        <v>0.15</v>
      </c>
      <c r="J345">
        <f t="shared" si="35"/>
        <v>0</v>
      </c>
      <c r="K345" s="5">
        <f t="shared" si="38"/>
        <v>0</v>
      </c>
      <c r="L345" s="6">
        <f>VLOOKUP($G345,'Pull Path Codes'!$A$7:$G$10,4,FALSE)</f>
        <v>10</v>
      </c>
      <c r="M345" s="65">
        <f>VLOOKUP($G345,'Pull Path Codes'!$A$7:$G$10,5,FALSE)</f>
        <v>0.25</v>
      </c>
      <c r="N345">
        <f t="shared" si="36"/>
        <v>0</v>
      </c>
      <c r="O345" s="5">
        <f t="shared" si="39"/>
        <v>0</v>
      </c>
      <c r="P345">
        <f>VLOOKUP($G345,'Pull Path Codes'!$A$7:$G$10,6,FALSE)</f>
        <v>0</v>
      </c>
      <c r="Q345" s="6">
        <f>VLOOKUP($G345,'Pull Path Codes'!$A$7:$G$10,7,FALSE)</f>
        <v>0</v>
      </c>
      <c r="R345">
        <f t="shared" si="37"/>
        <v>0</v>
      </c>
      <c r="S345" s="5">
        <f t="shared" si="40"/>
        <v>0</v>
      </c>
      <c r="T345" s="87">
        <f t="shared" si="41"/>
        <v>0</v>
      </c>
    </row>
    <row r="346" spans="1:20" ht="12.75">
      <c r="A346" s="38">
        <f>'Volume Forecast'!B344</f>
        <v>0</v>
      </c>
      <c r="B346" s="1">
        <f>'Volume Forecast'!C344</f>
        <v>0</v>
      </c>
      <c r="C346" s="6" t="s">
        <v>124</v>
      </c>
      <c r="D346" s="27">
        <f>'Volume Forecast'!F344</f>
        <v>0</v>
      </c>
      <c r="E346" s="43" t="str">
        <f>'Volume Forecast'!D344</f>
        <v>Ea</v>
      </c>
      <c r="F346" s="72">
        <f>'Volume Forecast'!E344</f>
        <v>0</v>
      </c>
      <c r="G346" s="6" t="s">
        <v>42</v>
      </c>
      <c r="H346" s="6">
        <f>VLOOKUP($G346,'Pull Path Codes'!$A$7:$G$10,2,FALSE)</f>
        <v>5</v>
      </c>
      <c r="I346" s="66">
        <f>VLOOKUP($G346,'Pull Path Codes'!$A$7:$G$10,3,FALSE)</f>
        <v>0.15</v>
      </c>
      <c r="J346">
        <f t="shared" si="35"/>
        <v>0</v>
      </c>
      <c r="K346" s="5">
        <f t="shared" si="38"/>
        <v>0</v>
      </c>
      <c r="L346" s="6">
        <f>VLOOKUP($G346,'Pull Path Codes'!$A$7:$G$10,4,FALSE)</f>
        <v>10</v>
      </c>
      <c r="M346" s="65">
        <f>VLOOKUP($G346,'Pull Path Codes'!$A$7:$G$10,5,FALSE)</f>
        <v>0.25</v>
      </c>
      <c r="N346">
        <f t="shared" si="36"/>
        <v>0</v>
      </c>
      <c r="O346" s="5">
        <f t="shared" si="39"/>
        <v>0</v>
      </c>
      <c r="P346">
        <f>VLOOKUP($G346,'Pull Path Codes'!$A$7:$G$10,6,FALSE)</f>
        <v>0</v>
      </c>
      <c r="Q346" s="6">
        <f>VLOOKUP($G346,'Pull Path Codes'!$A$7:$G$10,7,FALSE)</f>
        <v>0</v>
      </c>
      <c r="R346">
        <f t="shared" si="37"/>
        <v>0</v>
      </c>
      <c r="S346" s="5">
        <f t="shared" si="40"/>
        <v>0</v>
      </c>
      <c r="T346" s="87">
        <f t="shared" si="41"/>
        <v>0</v>
      </c>
    </row>
    <row r="347" spans="1:20" ht="12.75">
      <c r="A347" s="38">
        <f>'Volume Forecast'!B345</f>
        <v>0</v>
      </c>
      <c r="B347" s="1">
        <f>'Volume Forecast'!C345</f>
        <v>0</v>
      </c>
      <c r="C347" s="6" t="s">
        <v>124</v>
      </c>
      <c r="D347" s="27">
        <f>'Volume Forecast'!F345</f>
        <v>0</v>
      </c>
      <c r="E347" s="43" t="str">
        <f>'Volume Forecast'!D345</f>
        <v>Ea</v>
      </c>
      <c r="F347" s="72">
        <f>'Volume Forecast'!E345</f>
        <v>0</v>
      </c>
      <c r="G347" s="6" t="s">
        <v>42</v>
      </c>
      <c r="H347" s="6">
        <f>VLOOKUP($G347,'Pull Path Codes'!$A$7:$G$10,2,FALSE)</f>
        <v>5</v>
      </c>
      <c r="I347" s="66">
        <f>VLOOKUP($G347,'Pull Path Codes'!$A$7:$G$10,3,FALSE)</f>
        <v>0.15</v>
      </c>
      <c r="J347">
        <f t="shared" si="35"/>
        <v>0</v>
      </c>
      <c r="K347" s="5">
        <f t="shared" si="38"/>
        <v>0</v>
      </c>
      <c r="L347" s="6">
        <f>VLOOKUP($G347,'Pull Path Codes'!$A$7:$G$10,4,FALSE)</f>
        <v>10</v>
      </c>
      <c r="M347" s="65">
        <f>VLOOKUP($G347,'Pull Path Codes'!$A$7:$G$10,5,FALSE)</f>
        <v>0.25</v>
      </c>
      <c r="N347">
        <f t="shared" si="36"/>
        <v>0</v>
      </c>
      <c r="O347" s="5">
        <f t="shared" si="39"/>
        <v>0</v>
      </c>
      <c r="P347">
        <f>VLOOKUP($G347,'Pull Path Codes'!$A$7:$G$10,6,FALSE)</f>
        <v>0</v>
      </c>
      <c r="Q347" s="6">
        <f>VLOOKUP($G347,'Pull Path Codes'!$A$7:$G$10,7,FALSE)</f>
        <v>0</v>
      </c>
      <c r="R347">
        <f t="shared" si="37"/>
        <v>0</v>
      </c>
      <c r="S347" s="5">
        <f t="shared" si="40"/>
        <v>0</v>
      </c>
      <c r="T347" s="87">
        <f t="shared" si="41"/>
        <v>0</v>
      </c>
    </row>
    <row r="348" spans="1:20" ht="12.75">
      <c r="A348" s="38">
        <f>'Volume Forecast'!B346</f>
        <v>0</v>
      </c>
      <c r="B348" s="1">
        <f>'Volume Forecast'!C346</f>
        <v>0</v>
      </c>
      <c r="C348" s="6" t="s">
        <v>124</v>
      </c>
      <c r="D348" s="27">
        <f>'Volume Forecast'!F346</f>
        <v>0</v>
      </c>
      <c r="E348" s="43" t="str">
        <f>'Volume Forecast'!D346</f>
        <v>Ea</v>
      </c>
      <c r="F348" s="72">
        <f>'Volume Forecast'!E346</f>
        <v>0</v>
      </c>
      <c r="G348" s="6" t="s">
        <v>42</v>
      </c>
      <c r="H348" s="6">
        <f>VLOOKUP($G348,'Pull Path Codes'!$A$7:$G$10,2,FALSE)</f>
        <v>5</v>
      </c>
      <c r="I348" s="66">
        <f>VLOOKUP($G348,'Pull Path Codes'!$A$7:$G$10,3,FALSE)</f>
        <v>0.15</v>
      </c>
      <c r="J348">
        <f t="shared" si="35"/>
        <v>0</v>
      </c>
      <c r="K348" s="5">
        <f t="shared" si="38"/>
        <v>0</v>
      </c>
      <c r="L348" s="6">
        <f>VLOOKUP($G348,'Pull Path Codes'!$A$7:$G$10,4,FALSE)</f>
        <v>10</v>
      </c>
      <c r="M348" s="65">
        <f>VLOOKUP($G348,'Pull Path Codes'!$A$7:$G$10,5,FALSE)</f>
        <v>0.25</v>
      </c>
      <c r="N348">
        <f t="shared" si="36"/>
        <v>0</v>
      </c>
      <c r="O348" s="5">
        <f t="shared" si="39"/>
        <v>0</v>
      </c>
      <c r="P348">
        <f>VLOOKUP($G348,'Pull Path Codes'!$A$7:$G$10,6,FALSE)</f>
        <v>0</v>
      </c>
      <c r="Q348" s="6">
        <f>VLOOKUP($G348,'Pull Path Codes'!$A$7:$G$10,7,FALSE)</f>
        <v>0</v>
      </c>
      <c r="R348">
        <f t="shared" si="37"/>
        <v>0</v>
      </c>
      <c r="S348" s="5">
        <f t="shared" si="40"/>
        <v>0</v>
      </c>
      <c r="T348" s="87">
        <f t="shared" si="41"/>
        <v>0</v>
      </c>
    </row>
    <row r="349" spans="1:20" ht="12.75">
      <c r="A349" s="38">
        <f>'Volume Forecast'!B347</f>
        <v>0</v>
      </c>
      <c r="B349" s="1">
        <f>'Volume Forecast'!C347</f>
        <v>0</v>
      </c>
      <c r="C349" s="6" t="s">
        <v>124</v>
      </c>
      <c r="D349" s="27">
        <f>'Volume Forecast'!F347</f>
        <v>0</v>
      </c>
      <c r="E349" s="43" t="str">
        <f>'Volume Forecast'!D347</f>
        <v>Ea</v>
      </c>
      <c r="F349" s="72">
        <f>'Volume Forecast'!E347</f>
        <v>0</v>
      </c>
      <c r="G349" s="6" t="s">
        <v>42</v>
      </c>
      <c r="H349" s="6">
        <f>VLOOKUP($G349,'Pull Path Codes'!$A$7:$G$10,2,FALSE)</f>
        <v>5</v>
      </c>
      <c r="I349" s="66">
        <f>VLOOKUP($G349,'Pull Path Codes'!$A$7:$G$10,3,FALSE)</f>
        <v>0.15</v>
      </c>
      <c r="J349">
        <f t="shared" si="35"/>
        <v>0</v>
      </c>
      <c r="K349" s="5">
        <f t="shared" si="38"/>
        <v>0</v>
      </c>
      <c r="L349" s="6">
        <f>VLOOKUP($G349,'Pull Path Codes'!$A$7:$G$10,4,FALSE)</f>
        <v>10</v>
      </c>
      <c r="M349" s="65">
        <f>VLOOKUP($G349,'Pull Path Codes'!$A$7:$G$10,5,FALSE)</f>
        <v>0.25</v>
      </c>
      <c r="N349">
        <f t="shared" si="36"/>
        <v>0</v>
      </c>
      <c r="O349" s="5">
        <f t="shared" si="39"/>
        <v>0</v>
      </c>
      <c r="P349">
        <f>VLOOKUP($G349,'Pull Path Codes'!$A$7:$G$10,6,FALSE)</f>
        <v>0</v>
      </c>
      <c r="Q349" s="6">
        <f>VLOOKUP($G349,'Pull Path Codes'!$A$7:$G$10,7,FALSE)</f>
        <v>0</v>
      </c>
      <c r="R349">
        <f t="shared" si="37"/>
        <v>0</v>
      </c>
      <c r="S349" s="5">
        <f t="shared" si="40"/>
        <v>0</v>
      </c>
      <c r="T349" s="87">
        <f t="shared" si="41"/>
        <v>0</v>
      </c>
    </row>
    <row r="350" spans="1:20" ht="12.75">
      <c r="A350" s="38">
        <f>'Volume Forecast'!B348</f>
        <v>0</v>
      </c>
      <c r="B350" s="1">
        <f>'Volume Forecast'!C348</f>
        <v>0</v>
      </c>
      <c r="C350" s="6" t="s">
        <v>124</v>
      </c>
      <c r="D350" s="27">
        <f>'Volume Forecast'!F348</f>
        <v>0</v>
      </c>
      <c r="E350" s="43" t="str">
        <f>'Volume Forecast'!D348</f>
        <v>Ea</v>
      </c>
      <c r="F350" s="72">
        <f>'Volume Forecast'!E348</f>
        <v>0</v>
      </c>
      <c r="G350" s="6" t="s">
        <v>42</v>
      </c>
      <c r="H350" s="6">
        <f>VLOOKUP($G350,'Pull Path Codes'!$A$7:$G$10,2,FALSE)</f>
        <v>5</v>
      </c>
      <c r="I350" s="66">
        <f>VLOOKUP($G350,'Pull Path Codes'!$A$7:$G$10,3,FALSE)</f>
        <v>0.15</v>
      </c>
      <c r="J350">
        <f t="shared" si="35"/>
        <v>0</v>
      </c>
      <c r="K350" s="5">
        <f t="shared" si="38"/>
        <v>0</v>
      </c>
      <c r="L350" s="6">
        <f>VLOOKUP($G350,'Pull Path Codes'!$A$7:$G$10,4,FALSE)</f>
        <v>10</v>
      </c>
      <c r="M350" s="65">
        <f>VLOOKUP($G350,'Pull Path Codes'!$A$7:$G$10,5,FALSE)</f>
        <v>0.25</v>
      </c>
      <c r="N350">
        <f t="shared" si="36"/>
        <v>0</v>
      </c>
      <c r="O350" s="5">
        <f t="shared" si="39"/>
        <v>0</v>
      </c>
      <c r="P350">
        <f>VLOOKUP($G350,'Pull Path Codes'!$A$7:$G$10,6,FALSE)</f>
        <v>0</v>
      </c>
      <c r="Q350" s="6">
        <f>VLOOKUP($G350,'Pull Path Codes'!$A$7:$G$10,7,FALSE)</f>
        <v>0</v>
      </c>
      <c r="R350">
        <f t="shared" si="37"/>
        <v>0</v>
      </c>
      <c r="S350" s="5">
        <f t="shared" si="40"/>
        <v>0</v>
      </c>
      <c r="T350" s="87">
        <f t="shared" si="41"/>
        <v>0</v>
      </c>
    </row>
    <row r="351" spans="1:20" ht="12.75">
      <c r="A351" s="38">
        <f>'Volume Forecast'!B349</f>
        <v>0</v>
      </c>
      <c r="B351" s="1">
        <f>'Volume Forecast'!C349</f>
        <v>0</v>
      </c>
      <c r="C351" s="6" t="s">
        <v>124</v>
      </c>
      <c r="D351" s="27">
        <f>'Volume Forecast'!F349</f>
        <v>0</v>
      </c>
      <c r="E351" s="43" t="str">
        <f>'Volume Forecast'!D349</f>
        <v>Ea</v>
      </c>
      <c r="F351" s="72">
        <f>'Volume Forecast'!E349</f>
        <v>0</v>
      </c>
      <c r="G351" s="6" t="s">
        <v>42</v>
      </c>
      <c r="H351" s="6">
        <f>VLOOKUP($G351,'Pull Path Codes'!$A$7:$G$10,2,FALSE)</f>
        <v>5</v>
      </c>
      <c r="I351" s="66">
        <f>VLOOKUP($G351,'Pull Path Codes'!$A$7:$G$10,3,FALSE)</f>
        <v>0.15</v>
      </c>
      <c r="J351">
        <f t="shared" si="35"/>
        <v>0</v>
      </c>
      <c r="K351" s="5">
        <f t="shared" si="38"/>
        <v>0</v>
      </c>
      <c r="L351" s="6">
        <f>VLOOKUP($G351,'Pull Path Codes'!$A$7:$G$10,4,FALSE)</f>
        <v>10</v>
      </c>
      <c r="M351" s="65">
        <f>VLOOKUP($G351,'Pull Path Codes'!$A$7:$G$10,5,FALSE)</f>
        <v>0.25</v>
      </c>
      <c r="N351">
        <f t="shared" si="36"/>
        <v>0</v>
      </c>
      <c r="O351" s="5">
        <f t="shared" si="39"/>
        <v>0</v>
      </c>
      <c r="P351">
        <f>VLOOKUP($G351,'Pull Path Codes'!$A$7:$G$10,6,FALSE)</f>
        <v>0</v>
      </c>
      <c r="Q351" s="6">
        <f>VLOOKUP($G351,'Pull Path Codes'!$A$7:$G$10,7,FALSE)</f>
        <v>0</v>
      </c>
      <c r="R351">
        <f t="shared" si="37"/>
        <v>0</v>
      </c>
      <c r="S351" s="5">
        <f t="shared" si="40"/>
        <v>0</v>
      </c>
      <c r="T351" s="87">
        <f t="shared" si="41"/>
        <v>0</v>
      </c>
    </row>
    <row r="352" spans="1:20" ht="12.75">
      <c r="A352" s="38">
        <f>'Volume Forecast'!B350</f>
        <v>0</v>
      </c>
      <c r="B352" s="1">
        <f>'Volume Forecast'!C350</f>
        <v>0</v>
      </c>
      <c r="C352" s="6" t="s">
        <v>124</v>
      </c>
      <c r="D352" s="27">
        <f>'Volume Forecast'!F350</f>
        <v>0</v>
      </c>
      <c r="E352" s="43" t="str">
        <f>'Volume Forecast'!D350</f>
        <v>Ea</v>
      </c>
      <c r="F352" s="72">
        <f>'Volume Forecast'!E350</f>
        <v>0</v>
      </c>
      <c r="G352" s="6" t="s">
        <v>42</v>
      </c>
      <c r="H352" s="6">
        <f>VLOOKUP($G352,'Pull Path Codes'!$A$7:$G$10,2,FALSE)</f>
        <v>5</v>
      </c>
      <c r="I352" s="66">
        <f>VLOOKUP($G352,'Pull Path Codes'!$A$7:$G$10,3,FALSE)</f>
        <v>0.15</v>
      </c>
      <c r="J352">
        <f aca="true" t="shared" si="42" ref="J352:J415">ROUNDUP(K352,0)</f>
        <v>0</v>
      </c>
      <c r="K352" s="5">
        <f t="shared" si="38"/>
        <v>0</v>
      </c>
      <c r="L352" s="6">
        <f>VLOOKUP($G352,'Pull Path Codes'!$A$7:$G$10,4,FALSE)</f>
        <v>10</v>
      </c>
      <c r="M352" s="65">
        <f>VLOOKUP($G352,'Pull Path Codes'!$A$7:$G$10,5,FALSE)</f>
        <v>0.25</v>
      </c>
      <c r="N352">
        <f aca="true" t="shared" si="43" ref="N352:N415">ROUNDUP(O352,0)</f>
        <v>0</v>
      </c>
      <c r="O352" s="5">
        <f t="shared" si="39"/>
        <v>0</v>
      </c>
      <c r="P352">
        <f>VLOOKUP($G352,'Pull Path Codes'!$A$7:$G$10,6,FALSE)</f>
        <v>0</v>
      </c>
      <c r="Q352" s="6">
        <f>VLOOKUP($G352,'Pull Path Codes'!$A$7:$G$10,7,FALSE)</f>
        <v>0</v>
      </c>
      <c r="R352">
        <f aca="true" t="shared" si="44" ref="R352:R415">ROUNDUP(S352,0)</f>
        <v>0</v>
      </c>
      <c r="S352" s="5">
        <f t="shared" si="40"/>
        <v>0</v>
      </c>
      <c r="T352" s="87">
        <f t="shared" si="41"/>
        <v>0</v>
      </c>
    </row>
    <row r="353" spans="1:20" ht="12.75">
      <c r="A353" s="38">
        <f>'Volume Forecast'!B351</f>
        <v>0</v>
      </c>
      <c r="B353" s="1">
        <f>'Volume Forecast'!C351</f>
        <v>0</v>
      </c>
      <c r="C353" s="6" t="s">
        <v>124</v>
      </c>
      <c r="D353" s="27">
        <f>'Volume Forecast'!F351</f>
        <v>0</v>
      </c>
      <c r="E353" s="43" t="str">
        <f>'Volume Forecast'!D351</f>
        <v>Ea</v>
      </c>
      <c r="F353" s="72">
        <f>'Volume Forecast'!E351</f>
        <v>0</v>
      </c>
      <c r="G353" s="6" t="s">
        <v>42</v>
      </c>
      <c r="H353" s="6">
        <f>VLOOKUP($G353,'Pull Path Codes'!$A$7:$G$10,2,FALSE)</f>
        <v>5</v>
      </c>
      <c r="I353" s="66">
        <f>VLOOKUP($G353,'Pull Path Codes'!$A$7:$G$10,3,FALSE)</f>
        <v>0.15</v>
      </c>
      <c r="J353">
        <f t="shared" si="42"/>
        <v>0</v>
      </c>
      <c r="K353" s="5">
        <f t="shared" si="38"/>
        <v>0</v>
      </c>
      <c r="L353" s="6">
        <f>VLOOKUP($G353,'Pull Path Codes'!$A$7:$G$10,4,FALSE)</f>
        <v>10</v>
      </c>
      <c r="M353" s="65">
        <f>VLOOKUP($G353,'Pull Path Codes'!$A$7:$G$10,5,FALSE)</f>
        <v>0.25</v>
      </c>
      <c r="N353">
        <f t="shared" si="43"/>
        <v>0</v>
      </c>
      <c r="O353" s="5">
        <f t="shared" si="39"/>
        <v>0</v>
      </c>
      <c r="P353">
        <f>VLOOKUP($G353,'Pull Path Codes'!$A$7:$G$10,6,FALSE)</f>
        <v>0</v>
      </c>
      <c r="Q353" s="6">
        <f>VLOOKUP($G353,'Pull Path Codes'!$A$7:$G$10,7,FALSE)</f>
        <v>0</v>
      </c>
      <c r="R353">
        <f t="shared" si="44"/>
        <v>0</v>
      </c>
      <c r="S353" s="5">
        <f t="shared" si="40"/>
        <v>0</v>
      </c>
      <c r="T353" s="87">
        <f t="shared" si="41"/>
        <v>0</v>
      </c>
    </row>
    <row r="354" spans="1:20" ht="12.75">
      <c r="A354" s="38">
        <f>'Volume Forecast'!B352</f>
        <v>0</v>
      </c>
      <c r="B354" s="1">
        <f>'Volume Forecast'!C352</f>
        <v>0</v>
      </c>
      <c r="C354" s="6" t="s">
        <v>124</v>
      </c>
      <c r="D354" s="27">
        <f>'Volume Forecast'!F352</f>
        <v>0</v>
      </c>
      <c r="E354" s="43" t="str">
        <f>'Volume Forecast'!D352</f>
        <v>Ea</v>
      </c>
      <c r="F354" s="72">
        <f>'Volume Forecast'!E352</f>
        <v>0</v>
      </c>
      <c r="G354" s="6" t="s">
        <v>42</v>
      </c>
      <c r="H354" s="6">
        <f>VLOOKUP($G354,'Pull Path Codes'!$A$7:$G$10,2,FALSE)</f>
        <v>5</v>
      </c>
      <c r="I354" s="66">
        <f>VLOOKUP($G354,'Pull Path Codes'!$A$7:$G$10,3,FALSE)</f>
        <v>0.15</v>
      </c>
      <c r="J354">
        <f t="shared" si="42"/>
        <v>0</v>
      </c>
      <c r="K354" s="5">
        <f t="shared" si="38"/>
        <v>0</v>
      </c>
      <c r="L354" s="6">
        <f>VLOOKUP($G354,'Pull Path Codes'!$A$7:$G$10,4,FALSE)</f>
        <v>10</v>
      </c>
      <c r="M354" s="65">
        <f>VLOOKUP($G354,'Pull Path Codes'!$A$7:$G$10,5,FALSE)</f>
        <v>0.25</v>
      </c>
      <c r="N354">
        <f t="shared" si="43"/>
        <v>0</v>
      </c>
      <c r="O354" s="5">
        <f t="shared" si="39"/>
        <v>0</v>
      </c>
      <c r="P354">
        <f>VLOOKUP($G354,'Pull Path Codes'!$A$7:$G$10,6,FALSE)</f>
        <v>0</v>
      </c>
      <c r="Q354" s="6">
        <f>VLOOKUP($G354,'Pull Path Codes'!$A$7:$G$10,7,FALSE)</f>
        <v>0</v>
      </c>
      <c r="R354">
        <f t="shared" si="44"/>
        <v>0</v>
      </c>
      <c r="S354" s="5">
        <f t="shared" si="40"/>
        <v>0</v>
      </c>
      <c r="T354" s="87">
        <f t="shared" si="41"/>
        <v>0</v>
      </c>
    </row>
    <row r="355" spans="1:20" ht="12.75">
      <c r="A355" s="38">
        <f>'Volume Forecast'!B353</f>
        <v>0</v>
      </c>
      <c r="B355" s="1">
        <f>'Volume Forecast'!C353</f>
        <v>0</v>
      </c>
      <c r="C355" s="6" t="s">
        <v>124</v>
      </c>
      <c r="D355" s="27">
        <f>'Volume Forecast'!F353</f>
        <v>0</v>
      </c>
      <c r="E355" s="43" t="str">
        <f>'Volume Forecast'!D353</f>
        <v>Ea</v>
      </c>
      <c r="F355" s="72">
        <f>'Volume Forecast'!E353</f>
        <v>0</v>
      </c>
      <c r="G355" s="6" t="s">
        <v>41</v>
      </c>
      <c r="H355" s="6">
        <f>VLOOKUP($G355,'Pull Path Codes'!$A$7:$G$10,2,FALSE)</f>
        <v>3</v>
      </c>
      <c r="I355" s="66">
        <f>VLOOKUP($G355,'Pull Path Codes'!$A$7:$G$10,3,FALSE)</f>
        <v>0.1</v>
      </c>
      <c r="J355">
        <f t="shared" si="42"/>
        <v>0</v>
      </c>
      <c r="K355" s="5">
        <f t="shared" si="38"/>
        <v>0</v>
      </c>
      <c r="L355" s="6">
        <f>VLOOKUP($G355,'Pull Path Codes'!$A$7:$G$10,4,FALSE)</f>
        <v>10</v>
      </c>
      <c r="M355" s="65">
        <f>VLOOKUP($G355,'Pull Path Codes'!$A$7:$G$10,5,FALSE)</f>
        <v>0.1</v>
      </c>
      <c r="N355">
        <f t="shared" si="43"/>
        <v>0</v>
      </c>
      <c r="O355" s="5">
        <f t="shared" si="39"/>
        <v>0</v>
      </c>
      <c r="P355">
        <f>VLOOKUP($G355,'Pull Path Codes'!$A$7:$G$10,6,FALSE)</f>
        <v>0</v>
      </c>
      <c r="Q355" s="6">
        <f>VLOOKUP($G355,'Pull Path Codes'!$A$7:$G$10,7,FALSE)</f>
        <v>0</v>
      </c>
      <c r="R355">
        <f t="shared" si="44"/>
        <v>0</v>
      </c>
      <c r="S355" s="5">
        <f t="shared" si="40"/>
        <v>0</v>
      </c>
      <c r="T355" s="87">
        <f t="shared" si="41"/>
        <v>0</v>
      </c>
    </row>
    <row r="356" spans="1:20" ht="12.75">
      <c r="A356" s="38">
        <f>'Volume Forecast'!B354</f>
        <v>0</v>
      </c>
      <c r="B356" s="1">
        <f>'Volume Forecast'!C354</f>
        <v>0</v>
      </c>
      <c r="C356" s="6" t="s">
        <v>124</v>
      </c>
      <c r="D356" s="27">
        <f>'Volume Forecast'!F354</f>
        <v>0</v>
      </c>
      <c r="E356" s="43" t="str">
        <f>'Volume Forecast'!D354</f>
        <v>Ea</v>
      </c>
      <c r="F356" s="72">
        <f>'Volume Forecast'!E354</f>
        <v>0</v>
      </c>
      <c r="G356" s="6" t="s">
        <v>41</v>
      </c>
      <c r="H356" s="6">
        <f>VLOOKUP($G356,'Pull Path Codes'!$A$7:$G$10,2,FALSE)</f>
        <v>3</v>
      </c>
      <c r="I356" s="66">
        <f>VLOOKUP($G356,'Pull Path Codes'!$A$7:$G$10,3,FALSE)</f>
        <v>0.1</v>
      </c>
      <c r="J356">
        <f t="shared" si="42"/>
        <v>0</v>
      </c>
      <c r="K356" s="5">
        <f t="shared" si="38"/>
        <v>0</v>
      </c>
      <c r="L356" s="6">
        <f>VLOOKUP($G356,'Pull Path Codes'!$A$7:$G$10,4,FALSE)</f>
        <v>10</v>
      </c>
      <c r="M356" s="65">
        <f>VLOOKUP($G356,'Pull Path Codes'!$A$7:$G$10,5,FALSE)</f>
        <v>0.1</v>
      </c>
      <c r="N356">
        <f t="shared" si="43"/>
        <v>0</v>
      </c>
      <c r="O356" s="5">
        <f t="shared" si="39"/>
        <v>0</v>
      </c>
      <c r="P356">
        <f>VLOOKUP($G356,'Pull Path Codes'!$A$7:$G$10,6,FALSE)</f>
        <v>0</v>
      </c>
      <c r="Q356" s="6">
        <f>VLOOKUP($G356,'Pull Path Codes'!$A$7:$G$10,7,FALSE)</f>
        <v>0</v>
      </c>
      <c r="R356">
        <f t="shared" si="44"/>
        <v>0</v>
      </c>
      <c r="S356" s="5">
        <f t="shared" si="40"/>
        <v>0</v>
      </c>
      <c r="T356" s="87">
        <f t="shared" si="41"/>
        <v>0</v>
      </c>
    </row>
    <row r="357" spans="1:20" ht="12.75">
      <c r="A357" s="38">
        <f>'Volume Forecast'!B355</f>
        <v>0</v>
      </c>
      <c r="B357" s="1">
        <f>'Volume Forecast'!C355</f>
        <v>0</v>
      </c>
      <c r="C357" s="6" t="s">
        <v>124</v>
      </c>
      <c r="D357" s="27">
        <f>'Volume Forecast'!F355</f>
        <v>0</v>
      </c>
      <c r="E357" s="43" t="str">
        <f>'Volume Forecast'!D355</f>
        <v>Ea</v>
      </c>
      <c r="F357" s="72">
        <f>'Volume Forecast'!E355</f>
        <v>0</v>
      </c>
      <c r="G357" s="6" t="s">
        <v>41</v>
      </c>
      <c r="H357" s="6">
        <f>VLOOKUP($G357,'Pull Path Codes'!$A$7:$G$10,2,FALSE)</f>
        <v>3</v>
      </c>
      <c r="I357" s="66">
        <f>VLOOKUP($G357,'Pull Path Codes'!$A$7:$G$10,3,FALSE)</f>
        <v>0.1</v>
      </c>
      <c r="J357">
        <f t="shared" si="42"/>
        <v>0</v>
      </c>
      <c r="K357" s="5">
        <f t="shared" si="38"/>
        <v>0</v>
      </c>
      <c r="L357" s="6">
        <f>VLOOKUP($G357,'Pull Path Codes'!$A$7:$G$10,4,FALSE)</f>
        <v>10</v>
      </c>
      <c r="M357" s="65">
        <f>VLOOKUP($G357,'Pull Path Codes'!$A$7:$G$10,5,FALSE)</f>
        <v>0.1</v>
      </c>
      <c r="N357">
        <f t="shared" si="43"/>
        <v>0</v>
      </c>
      <c r="O357" s="5">
        <f t="shared" si="39"/>
        <v>0</v>
      </c>
      <c r="P357">
        <f>VLOOKUP($G357,'Pull Path Codes'!$A$7:$G$10,6,FALSE)</f>
        <v>0</v>
      </c>
      <c r="Q357" s="6">
        <f>VLOOKUP($G357,'Pull Path Codes'!$A$7:$G$10,7,FALSE)</f>
        <v>0</v>
      </c>
      <c r="R357">
        <f t="shared" si="44"/>
        <v>0</v>
      </c>
      <c r="S357" s="5">
        <f t="shared" si="40"/>
        <v>0</v>
      </c>
      <c r="T357" s="87">
        <f t="shared" si="41"/>
        <v>0</v>
      </c>
    </row>
    <row r="358" spans="1:20" ht="12.75">
      <c r="A358" s="38">
        <f>'Volume Forecast'!B356</f>
        <v>0</v>
      </c>
      <c r="B358" s="1">
        <f>'Volume Forecast'!C356</f>
        <v>0</v>
      </c>
      <c r="C358" s="6" t="s">
        <v>124</v>
      </c>
      <c r="D358" s="27">
        <f>'Volume Forecast'!F356</f>
        <v>0</v>
      </c>
      <c r="E358" s="43" t="str">
        <f>'Volume Forecast'!D356</f>
        <v>Ea</v>
      </c>
      <c r="F358" s="72">
        <f>'Volume Forecast'!E356</f>
        <v>0</v>
      </c>
      <c r="G358" s="6" t="s">
        <v>41</v>
      </c>
      <c r="H358" s="6">
        <f>VLOOKUP($G358,'Pull Path Codes'!$A$7:$G$10,2,FALSE)</f>
        <v>3</v>
      </c>
      <c r="I358" s="66">
        <f>VLOOKUP($G358,'Pull Path Codes'!$A$7:$G$10,3,FALSE)</f>
        <v>0.1</v>
      </c>
      <c r="J358">
        <f t="shared" si="42"/>
        <v>0</v>
      </c>
      <c r="K358" s="5">
        <f t="shared" si="38"/>
        <v>0</v>
      </c>
      <c r="L358" s="6">
        <f>VLOOKUP($G358,'Pull Path Codes'!$A$7:$G$10,4,FALSE)</f>
        <v>10</v>
      </c>
      <c r="M358" s="65">
        <f>VLOOKUP($G358,'Pull Path Codes'!$A$7:$G$10,5,FALSE)</f>
        <v>0.1</v>
      </c>
      <c r="N358">
        <f t="shared" si="43"/>
        <v>0</v>
      </c>
      <c r="O358" s="5">
        <f t="shared" si="39"/>
        <v>0</v>
      </c>
      <c r="P358">
        <f>VLOOKUP($G358,'Pull Path Codes'!$A$7:$G$10,6,FALSE)</f>
        <v>0</v>
      </c>
      <c r="Q358" s="6">
        <f>VLOOKUP($G358,'Pull Path Codes'!$A$7:$G$10,7,FALSE)</f>
        <v>0</v>
      </c>
      <c r="R358">
        <f t="shared" si="44"/>
        <v>0</v>
      </c>
      <c r="S358" s="5">
        <f t="shared" si="40"/>
        <v>0</v>
      </c>
      <c r="T358" s="87">
        <f t="shared" si="41"/>
        <v>0</v>
      </c>
    </row>
    <row r="359" spans="1:20" ht="12.75">
      <c r="A359" s="38">
        <f>'Volume Forecast'!B357</f>
        <v>0</v>
      </c>
      <c r="B359" s="1">
        <f>'Volume Forecast'!C357</f>
        <v>0</v>
      </c>
      <c r="C359" s="6" t="s">
        <v>124</v>
      </c>
      <c r="D359" s="27">
        <f>'Volume Forecast'!F357</f>
        <v>0</v>
      </c>
      <c r="E359" s="43" t="str">
        <f>'Volume Forecast'!D357</f>
        <v>Ea</v>
      </c>
      <c r="F359" s="72">
        <f>'Volume Forecast'!E357</f>
        <v>0</v>
      </c>
      <c r="G359" s="6" t="s">
        <v>41</v>
      </c>
      <c r="H359" s="6">
        <f>VLOOKUP($G359,'Pull Path Codes'!$A$7:$G$10,2,FALSE)</f>
        <v>3</v>
      </c>
      <c r="I359" s="66">
        <f>VLOOKUP($G359,'Pull Path Codes'!$A$7:$G$10,3,FALSE)</f>
        <v>0.1</v>
      </c>
      <c r="J359">
        <f t="shared" si="42"/>
        <v>0</v>
      </c>
      <c r="K359" s="5">
        <f t="shared" si="38"/>
        <v>0</v>
      </c>
      <c r="L359" s="6">
        <f>VLOOKUP($G359,'Pull Path Codes'!$A$7:$G$10,4,FALSE)</f>
        <v>10</v>
      </c>
      <c r="M359" s="65">
        <f>VLOOKUP($G359,'Pull Path Codes'!$A$7:$G$10,5,FALSE)</f>
        <v>0.1</v>
      </c>
      <c r="N359">
        <f t="shared" si="43"/>
        <v>0</v>
      </c>
      <c r="O359" s="5">
        <f t="shared" si="39"/>
        <v>0</v>
      </c>
      <c r="P359">
        <f>VLOOKUP($G359,'Pull Path Codes'!$A$7:$G$10,6,FALSE)</f>
        <v>0</v>
      </c>
      <c r="Q359" s="6">
        <f>VLOOKUP($G359,'Pull Path Codes'!$A$7:$G$10,7,FALSE)</f>
        <v>0</v>
      </c>
      <c r="R359">
        <f t="shared" si="44"/>
        <v>0</v>
      </c>
      <c r="S359" s="5">
        <f t="shared" si="40"/>
        <v>0</v>
      </c>
      <c r="T359" s="87">
        <f t="shared" si="41"/>
        <v>0</v>
      </c>
    </row>
    <row r="360" spans="1:20" ht="12.75">
      <c r="A360" s="38">
        <f>'Volume Forecast'!B358</f>
        <v>0</v>
      </c>
      <c r="B360" s="1">
        <f>'Volume Forecast'!C358</f>
        <v>0</v>
      </c>
      <c r="C360" s="6" t="s">
        <v>124</v>
      </c>
      <c r="D360" s="27">
        <f>'Volume Forecast'!F358</f>
        <v>0</v>
      </c>
      <c r="E360" s="43" t="str">
        <f>'Volume Forecast'!D358</f>
        <v>Ea</v>
      </c>
      <c r="F360" s="72">
        <f>'Volume Forecast'!E358</f>
        <v>0</v>
      </c>
      <c r="G360" s="6" t="s">
        <v>42</v>
      </c>
      <c r="H360" s="6">
        <f>VLOOKUP($G360,'Pull Path Codes'!$A$7:$G$10,2,FALSE)</f>
        <v>5</v>
      </c>
      <c r="I360" s="66">
        <f>VLOOKUP($G360,'Pull Path Codes'!$A$7:$G$10,3,FALSE)</f>
        <v>0.15</v>
      </c>
      <c r="J360">
        <f t="shared" si="42"/>
        <v>0</v>
      </c>
      <c r="K360" s="5">
        <f t="shared" si="38"/>
        <v>0</v>
      </c>
      <c r="L360" s="6">
        <f>VLOOKUP($G360,'Pull Path Codes'!$A$7:$G$10,4,FALSE)</f>
        <v>10</v>
      </c>
      <c r="M360" s="65">
        <f>VLOOKUP($G360,'Pull Path Codes'!$A$7:$G$10,5,FALSE)</f>
        <v>0.25</v>
      </c>
      <c r="N360">
        <f t="shared" si="43"/>
        <v>0</v>
      </c>
      <c r="O360" s="5">
        <f t="shared" si="39"/>
        <v>0</v>
      </c>
      <c r="P360">
        <f>VLOOKUP($G360,'Pull Path Codes'!$A$7:$G$10,6,FALSE)</f>
        <v>0</v>
      </c>
      <c r="Q360" s="6">
        <f>VLOOKUP($G360,'Pull Path Codes'!$A$7:$G$10,7,FALSE)</f>
        <v>0</v>
      </c>
      <c r="R360">
        <f t="shared" si="44"/>
        <v>0</v>
      </c>
      <c r="S360" s="5">
        <f t="shared" si="40"/>
        <v>0</v>
      </c>
      <c r="T360" s="87">
        <f t="shared" si="41"/>
        <v>0</v>
      </c>
    </row>
    <row r="361" spans="1:20" ht="12.75">
      <c r="A361" s="38">
        <f>'Volume Forecast'!B359</f>
        <v>0</v>
      </c>
      <c r="B361" s="1">
        <f>'Volume Forecast'!C359</f>
        <v>0</v>
      </c>
      <c r="C361" s="6" t="s">
        <v>124</v>
      </c>
      <c r="D361" s="27">
        <f>'Volume Forecast'!F359</f>
        <v>0</v>
      </c>
      <c r="E361" s="43" t="str">
        <f>'Volume Forecast'!D359</f>
        <v>Ea</v>
      </c>
      <c r="F361" s="72">
        <f>'Volume Forecast'!E359</f>
        <v>0</v>
      </c>
      <c r="G361" s="6" t="s">
        <v>42</v>
      </c>
      <c r="H361" s="6">
        <f>VLOOKUP($G361,'Pull Path Codes'!$A$7:$G$10,2,FALSE)</f>
        <v>5</v>
      </c>
      <c r="I361" s="66">
        <f>VLOOKUP($G361,'Pull Path Codes'!$A$7:$G$10,3,FALSE)</f>
        <v>0.15</v>
      </c>
      <c r="J361">
        <f t="shared" si="42"/>
        <v>0</v>
      </c>
      <c r="K361" s="5">
        <f t="shared" si="38"/>
        <v>0</v>
      </c>
      <c r="L361" s="6">
        <f>VLOOKUP($G361,'Pull Path Codes'!$A$7:$G$10,4,FALSE)</f>
        <v>10</v>
      </c>
      <c r="M361" s="65">
        <f>VLOOKUP($G361,'Pull Path Codes'!$A$7:$G$10,5,FALSE)</f>
        <v>0.25</v>
      </c>
      <c r="N361">
        <f t="shared" si="43"/>
        <v>0</v>
      </c>
      <c r="O361" s="5">
        <f t="shared" si="39"/>
        <v>0</v>
      </c>
      <c r="P361">
        <f>VLOOKUP($G361,'Pull Path Codes'!$A$7:$G$10,6,FALSE)</f>
        <v>0</v>
      </c>
      <c r="Q361" s="6">
        <f>VLOOKUP($G361,'Pull Path Codes'!$A$7:$G$10,7,FALSE)</f>
        <v>0</v>
      </c>
      <c r="R361">
        <f t="shared" si="44"/>
        <v>0</v>
      </c>
      <c r="S361" s="5">
        <f t="shared" si="40"/>
        <v>0</v>
      </c>
      <c r="T361" s="87">
        <f t="shared" si="41"/>
        <v>0</v>
      </c>
    </row>
    <row r="362" spans="1:20" ht="12.75">
      <c r="A362" s="38">
        <f>'Volume Forecast'!B360</f>
        <v>0</v>
      </c>
      <c r="B362" s="1">
        <f>'Volume Forecast'!C360</f>
        <v>0</v>
      </c>
      <c r="C362" s="6" t="s">
        <v>124</v>
      </c>
      <c r="D362" s="27">
        <f>'Volume Forecast'!F360</f>
        <v>0</v>
      </c>
      <c r="E362" s="43" t="str">
        <f>'Volume Forecast'!D360</f>
        <v>Ea</v>
      </c>
      <c r="F362" s="72">
        <f>'Volume Forecast'!E360</f>
        <v>0</v>
      </c>
      <c r="G362" s="6" t="s">
        <v>42</v>
      </c>
      <c r="H362" s="6">
        <f>VLOOKUP($G362,'Pull Path Codes'!$A$7:$G$10,2,FALSE)</f>
        <v>5</v>
      </c>
      <c r="I362" s="66">
        <f>VLOOKUP($G362,'Pull Path Codes'!$A$7:$G$10,3,FALSE)</f>
        <v>0.15</v>
      </c>
      <c r="J362">
        <f t="shared" si="42"/>
        <v>0</v>
      </c>
      <c r="K362" s="5">
        <f t="shared" si="38"/>
        <v>0</v>
      </c>
      <c r="L362" s="6">
        <f>VLOOKUP($G362,'Pull Path Codes'!$A$7:$G$10,4,FALSE)</f>
        <v>10</v>
      </c>
      <c r="M362" s="65">
        <f>VLOOKUP($G362,'Pull Path Codes'!$A$7:$G$10,5,FALSE)</f>
        <v>0.25</v>
      </c>
      <c r="N362">
        <f t="shared" si="43"/>
        <v>0</v>
      </c>
      <c r="O362" s="5">
        <f t="shared" si="39"/>
        <v>0</v>
      </c>
      <c r="P362">
        <f>VLOOKUP($G362,'Pull Path Codes'!$A$7:$G$10,6,FALSE)</f>
        <v>0</v>
      </c>
      <c r="Q362" s="6">
        <f>VLOOKUP($G362,'Pull Path Codes'!$A$7:$G$10,7,FALSE)</f>
        <v>0</v>
      </c>
      <c r="R362">
        <f t="shared" si="44"/>
        <v>0</v>
      </c>
      <c r="S362" s="5">
        <f t="shared" si="40"/>
        <v>0</v>
      </c>
      <c r="T362" s="87">
        <f t="shared" si="41"/>
        <v>0</v>
      </c>
    </row>
    <row r="363" spans="1:20" ht="12.75">
      <c r="A363" s="38">
        <f>'Volume Forecast'!B361</f>
        <v>0</v>
      </c>
      <c r="B363" s="1">
        <f>'Volume Forecast'!C361</f>
        <v>0</v>
      </c>
      <c r="C363" s="6" t="s">
        <v>124</v>
      </c>
      <c r="D363" s="27">
        <f>'Volume Forecast'!F361</f>
        <v>0</v>
      </c>
      <c r="E363" s="43" t="str">
        <f>'Volume Forecast'!D361</f>
        <v>Ea</v>
      </c>
      <c r="F363" s="72">
        <f>'Volume Forecast'!E361</f>
        <v>0</v>
      </c>
      <c r="G363" s="6" t="s">
        <v>42</v>
      </c>
      <c r="H363" s="6">
        <f>VLOOKUP($G363,'Pull Path Codes'!$A$7:$G$10,2,FALSE)</f>
        <v>5</v>
      </c>
      <c r="I363" s="66">
        <f>VLOOKUP($G363,'Pull Path Codes'!$A$7:$G$10,3,FALSE)</f>
        <v>0.15</v>
      </c>
      <c r="J363">
        <f t="shared" si="42"/>
        <v>0</v>
      </c>
      <c r="K363" s="5">
        <f t="shared" si="38"/>
        <v>0</v>
      </c>
      <c r="L363" s="6">
        <f>VLOOKUP($G363,'Pull Path Codes'!$A$7:$G$10,4,FALSE)</f>
        <v>10</v>
      </c>
      <c r="M363" s="65">
        <f>VLOOKUP($G363,'Pull Path Codes'!$A$7:$G$10,5,FALSE)</f>
        <v>0.25</v>
      </c>
      <c r="N363">
        <f t="shared" si="43"/>
        <v>0</v>
      </c>
      <c r="O363" s="5">
        <f t="shared" si="39"/>
        <v>0</v>
      </c>
      <c r="P363">
        <f>VLOOKUP($G363,'Pull Path Codes'!$A$7:$G$10,6,FALSE)</f>
        <v>0</v>
      </c>
      <c r="Q363" s="6">
        <f>VLOOKUP($G363,'Pull Path Codes'!$A$7:$G$10,7,FALSE)</f>
        <v>0</v>
      </c>
      <c r="R363">
        <f t="shared" si="44"/>
        <v>0</v>
      </c>
      <c r="S363" s="5">
        <f t="shared" si="40"/>
        <v>0</v>
      </c>
      <c r="T363" s="87">
        <f t="shared" si="41"/>
        <v>0</v>
      </c>
    </row>
    <row r="364" spans="1:20" ht="12.75">
      <c r="A364" s="38">
        <f>'Volume Forecast'!B362</f>
        <v>0</v>
      </c>
      <c r="B364" s="1">
        <f>'Volume Forecast'!C362</f>
        <v>0</v>
      </c>
      <c r="C364" s="6" t="s">
        <v>124</v>
      </c>
      <c r="D364" s="27">
        <f>'Volume Forecast'!F362</f>
        <v>0</v>
      </c>
      <c r="E364" s="43" t="str">
        <f>'Volume Forecast'!D362</f>
        <v>Ea</v>
      </c>
      <c r="F364" s="72">
        <f>'Volume Forecast'!E362</f>
        <v>0</v>
      </c>
      <c r="G364" s="6" t="s">
        <v>42</v>
      </c>
      <c r="H364" s="6">
        <f>VLOOKUP($G364,'Pull Path Codes'!$A$7:$G$10,2,FALSE)</f>
        <v>5</v>
      </c>
      <c r="I364" s="66">
        <f>VLOOKUP($G364,'Pull Path Codes'!$A$7:$G$10,3,FALSE)</f>
        <v>0.15</v>
      </c>
      <c r="J364">
        <f t="shared" si="42"/>
        <v>0</v>
      </c>
      <c r="K364" s="5">
        <f t="shared" si="38"/>
        <v>0</v>
      </c>
      <c r="L364" s="6">
        <f>VLOOKUP($G364,'Pull Path Codes'!$A$7:$G$10,4,FALSE)</f>
        <v>10</v>
      </c>
      <c r="M364" s="65">
        <f>VLOOKUP($G364,'Pull Path Codes'!$A$7:$G$10,5,FALSE)</f>
        <v>0.25</v>
      </c>
      <c r="N364">
        <f t="shared" si="43"/>
        <v>0</v>
      </c>
      <c r="O364" s="5">
        <f t="shared" si="39"/>
        <v>0</v>
      </c>
      <c r="P364">
        <f>VLOOKUP($G364,'Pull Path Codes'!$A$7:$G$10,6,FALSE)</f>
        <v>0</v>
      </c>
      <c r="Q364" s="6">
        <f>VLOOKUP($G364,'Pull Path Codes'!$A$7:$G$10,7,FALSE)</f>
        <v>0</v>
      </c>
      <c r="R364">
        <f t="shared" si="44"/>
        <v>0</v>
      </c>
      <c r="S364" s="5">
        <f t="shared" si="40"/>
        <v>0</v>
      </c>
      <c r="T364" s="87">
        <f t="shared" si="41"/>
        <v>0</v>
      </c>
    </row>
    <row r="365" spans="1:20" ht="12.75">
      <c r="A365" s="38">
        <f>'Volume Forecast'!B363</f>
        <v>0</v>
      </c>
      <c r="B365" s="1">
        <f>'Volume Forecast'!C363</f>
        <v>0</v>
      </c>
      <c r="C365" s="6" t="s">
        <v>124</v>
      </c>
      <c r="D365" s="27">
        <f>'Volume Forecast'!F363</f>
        <v>0</v>
      </c>
      <c r="E365" s="43" t="str">
        <f>'Volume Forecast'!D363</f>
        <v>Ea</v>
      </c>
      <c r="F365" s="72">
        <f>'Volume Forecast'!E363</f>
        <v>0</v>
      </c>
      <c r="G365" s="6" t="s">
        <v>42</v>
      </c>
      <c r="H365" s="6">
        <f>VLOOKUP($G365,'Pull Path Codes'!$A$7:$G$10,2,FALSE)</f>
        <v>5</v>
      </c>
      <c r="I365" s="66">
        <f>VLOOKUP($G365,'Pull Path Codes'!$A$7:$G$10,3,FALSE)</f>
        <v>0.15</v>
      </c>
      <c r="J365">
        <f t="shared" si="42"/>
        <v>0</v>
      </c>
      <c r="K365" s="5">
        <f t="shared" si="38"/>
        <v>0</v>
      </c>
      <c r="L365" s="6">
        <f>VLOOKUP($G365,'Pull Path Codes'!$A$7:$G$10,4,FALSE)</f>
        <v>10</v>
      </c>
      <c r="M365" s="65">
        <f>VLOOKUP($G365,'Pull Path Codes'!$A$7:$G$10,5,FALSE)</f>
        <v>0.25</v>
      </c>
      <c r="N365">
        <f t="shared" si="43"/>
        <v>0</v>
      </c>
      <c r="O365" s="5">
        <f t="shared" si="39"/>
        <v>0</v>
      </c>
      <c r="P365">
        <f>VLOOKUP($G365,'Pull Path Codes'!$A$7:$G$10,6,FALSE)</f>
        <v>0</v>
      </c>
      <c r="Q365" s="6">
        <f>VLOOKUP($G365,'Pull Path Codes'!$A$7:$G$10,7,FALSE)</f>
        <v>0</v>
      </c>
      <c r="R365">
        <f t="shared" si="44"/>
        <v>0</v>
      </c>
      <c r="S365" s="5">
        <f t="shared" si="40"/>
        <v>0</v>
      </c>
      <c r="T365" s="87">
        <f t="shared" si="41"/>
        <v>0</v>
      </c>
    </row>
    <row r="366" spans="1:20" ht="12.75">
      <c r="A366" s="38">
        <f>'Volume Forecast'!B364</f>
        <v>0</v>
      </c>
      <c r="B366" s="1">
        <f>'Volume Forecast'!C364</f>
        <v>0</v>
      </c>
      <c r="C366" s="6" t="s">
        <v>124</v>
      </c>
      <c r="D366" s="27">
        <f>'Volume Forecast'!F364</f>
        <v>0</v>
      </c>
      <c r="E366" s="43" t="str">
        <f>'Volume Forecast'!D364</f>
        <v>Ea</v>
      </c>
      <c r="F366" s="72">
        <f>'Volume Forecast'!E364</f>
        <v>0</v>
      </c>
      <c r="G366" s="6" t="s">
        <v>42</v>
      </c>
      <c r="H366" s="6">
        <f>VLOOKUP($G366,'Pull Path Codes'!$A$7:$G$10,2,FALSE)</f>
        <v>5</v>
      </c>
      <c r="I366" s="66">
        <f>VLOOKUP($G366,'Pull Path Codes'!$A$7:$G$10,3,FALSE)</f>
        <v>0.15</v>
      </c>
      <c r="J366">
        <f t="shared" si="42"/>
        <v>0</v>
      </c>
      <c r="K366" s="5">
        <f t="shared" si="38"/>
        <v>0</v>
      </c>
      <c r="L366" s="6">
        <f>VLOOKUP($G366,'Pull Path Codes'!$A$7:$G$10,4,FALSE)</f>
        <v>10</v>
      </c>
      <c r="M366" s="65">
        <f>VLOOKUP($G366,'Pull Path Codes'!$A$7:$G$10,5,FALSE)</f>
        <v>0.25</v>
      </c>
      <c r="N366">
        <f t="shared" si="43"/>
        <v>0</v>
      </c>
      <c r="O366" s="5">
        <f t="shared" si="39"/>
        <v>0</v>
      </c>
      <c r="P366">
        <f>VLOOKUP($G366,'Pull Path Codes'!$A$7:$G$10,6,FALSE)</f>
        <v>0</v>
      </c>
      <c r="Q366" s="6">
        <f>VLOOKUP($G366,'Pull Path Codes'!$A$7:$G$10,7,FALSE)</f>
        <v>0</v>
      </c>
      <c r="R366">
        <f t="shared" si="44"/>
        <v>0</v>
      </c>
      <c r="S366" s="5">
        <f t="shared" si="40"/>
        <v>0</v>
      </c>
      <c r="T366" s="87">
        <f t="shared" si="41"/>
        <v>0</v>
      </c>
    </row>
    <row r="367" spans="1:20" ht="12.75">
      <c r="A367" s="38">
        <f>'Volume Forecast'!B365</f>
        <v>0</v>
      </c>
      <c r="B367" s="1">
        <f>'Volume Forecast'!C365</f>
        <v>0</v>
      </c>
      <c r="C367" s="6" t="s">
        <v>124</v>
      </c>
      <c r="D367" s="27">
        <f>'Volume Forecast'!F365</f>
        <v>0</v>
      </c>
      <c r="E367" s="43" t="str">
        <f>'Volume Forecast'!D365</f>
        <v>Ea</v>
      </c>
      <c r="F367" s="72">
        <f>'Volume Forecast'!E365</f>
        <v>0</v>
      </c>
      <c r="G367" s="6" t="s">
        <v>41</v>
      </c>
      <c r="H367" s="6">
        <f>VLOOKUP($G367,'Pull Path Codes'!$A$7:$G$10,2,FALSE)</f>
        <v>3</v>
      </c>
      <c r="I367" s="66">
        <f>VLOOKUP($G367,'Pull Path Codes'!$A$7:$G$10,3,FALSE)</f>
        <v>0.1</v>
      </c>
      <c r="J367">
        <f t="shared" si="42"/>
        <v>0</v>
      </c>
      <c r="K367" s="5">
        <f t="shared" si="38"/>
        <v>0</v>
      </c>
      <c r="L367" s="6">
        <f>VLOOKUP($G367,'Pull Path Codes'!$A$7:$G$10,4,FALSE)</f>
        <v>10</v>
      </c>
      <c r="M367" s="65">
        <f>VLOOKUP($G367,'Pull Path Codes'!$A$7:$G$10,5,FALSE)</f>
        <v>0.1</v>
      </c>
      <c r="N367">
        <f t="shared" si="43"/>
        <v>0</v>
      </c>
      <c r="O367" s="5">
        <f t="shared" si="39"/>
        <v>0</v>
      </c>
      <c r="P367">
        <f>VLOOKUP($G367,'Pull Path Codes'!$A$7:$G$10,6,FALSE)</f>
        <v>0</v>
      </c>
      <c r="Q367" s="6">
        <f>VLOOKUP($G367,'Pull Path Codes'!$A$7:$G$10,7,FALSE)</f>
        <v>0</v>
      </c>
      <c r="R367">
        <f t="shared" si="44"/>
        <v>0</v>
      </c>
      <c r="S367" s="5">
        <f t="shared" si="40"/>
        <v>0</v>
      </c>
      <c r="T367" s="87">
        <f t="shared" si="41"/>
        <v>0</v>
      </c>
    </row>
    <row r="368" spans="1:20" ht="12.75">
      <c r="A368" s="38">
        <f>'Volume Forecast'!B366</f>
        <v>0</v>
      </c>
      <c r="B368" s="1">
        <f>'Volume Forecast'!C366</f>
        <v>0</v>
      </c>
      <c r="C368" s="6" t="s">
        <v>124</v>
      </c>
      <c r="D368" s="27">
        <f>'Volume Forecast'!F366</f>
        <v>0</v>
      </c>
      <c r="E368" s="43" t="str">
        <f>'Volume Forecast'!D366</f>
        <v>Ea</v>
      </c>
      <c r="F368" s="72">
        <f>'Volume Forecast'!E366</f>
        <v>0</v>
      </c>
      <c r="G368" s="6" t="s">
        <v>41</v>
      </c>
      <c r="H368" s="6">
        <f>VLOOKUP($G368,'Pull Path Codes'!$A$7:$G$10,2,FALSE)</f>
        <v>3</v>
      </c>
      <c r="I368" s="66">
        <f>VLOOKUP($G368,'Pull Path Codes'!$A$7:$G$10,3,FALSE)</f>
        <v>0.1</v>
      </c>
      <c r="J368">
        <f t="shared" si="42"/>
        <v>0</v>
      </c>
      <c r="K368" s="5">
        <f t="shared" si="38"/>
        <v>0</v>
      </c>
      <c r="L368" s="6">
        <f>VLOOKUP($G368,'Pull Path Codes'!$A$7:$G$10,4,FALSE)</f>
        <v>10</v>
      </c>
      <c r="M368" s="65">
        <f>VLOOKUP($G368,'Pull Path Codes'!$A$7:$G$10,5,FALSE)</f>
        <v>0.1</v>
      </c>
      <c r="N368">
        <f t="shared" si="43"/>
        <v>0</v>
      </c>
      <c r="O368" s="5">
        <f t="shared" si="39"/>
        <v>0</v>
      </c>
      <c r="P368">
        <f>VLOOKUP($G368,'Pull Path Codes'!$A$7:$G$10,6,FALSE)</f>
        <v>0</v>
      </c>
      <c r="Q368" s="6">
        <f>VLOOKUP($G368,'Pull Path Codes'!$A$7:$G$10,7,FALSE)</f>
        <v>0</v>
      </c>
      <c r="R368">
        <f t="shared" si="44"/>
        <v>0</v>
      </c>
      <c r="S368" s="5">
        <f t="shared" si="40"/>
        <v>0</v>
      </c>
      <c r="T368" s="87">
        <f t="shared" si="41"/>
        <v>0</v>
      </c>
    </row>
    <row r="369" spans="1:20" ht="12.75">
      <c r="A369" s="38">
        <f>'Volume Forecast'!B367</f>
        <v>0</v>
      </c>
      <c r="B369" s="1">
        <f>'Volume Forecast'!C367</f>
        <v>0</v>
      </c>
      <c r="C369" s="6" t="s">
        <v>124</v>
      </c>
      <c r="D369" s="27">
        <f>'Volume Forecast'!F367</f>
        <v>0</v>
      </c>
      <c r="E369" s="43" t="str">
        <f>'Volume Forecast'!D367</f>
        <v>Ea</v>
      </c>
      <c r="F369" s="72">
        <f>'Volume Forecast'!E367</f>
        <v>0</v>
      </c>
      <c r="G369" s="6" t="s">
        <v>41</v>
      </c>
      <c r="H369" s="6">
        <f>VLOOKUP($G369,'Pull Path Codes'!$A$7:$G$10,2,FALSE)</f>
        <v>3</v>
      </c>
      <c r="I369" s="66">
        <f>VLOOKUP($G369,'Pull Path Codes'!$A$7:$G$10,3,FALSE)</f>
        <v>0.1</v>
      </c>
      <c r="J369">
        <f t="shared" si="42"/>
        <v>0</v>
      </c>
      <c r="K369" s="5">
        <f t="shared" si="38"/>
        <v>0</v>
      </c>
      <c r="L369" s="6">
        <f>VLOOKUP($G369,'Pull Path Codes'!$A$7:$G$10,4,FALSE)</f>
        <v>10</v>
      </c>
      <c r="M369" s="65">
        <f>VLOOKUP($G369,'Pull Path Codes'!$A$7:$G$10,5,FALSE)</f>
        <v>0.1</v>
      </c>
      <c r="N369">
        <f t="shared" si="43"/>
        <v>0</v>
      </c>
      <c r="O369" s="5">
        <f t="shared" si="39"/>
        <v>0</v>
      </c>
      <c r="P369">
        <f>VLOOKUP($G369,'Pull Path Codes'!$A$7:$G$10,6,FALSE)</f>
        <v>0</v>
      </c>
      <c r="Q369" s="6">
        <f>VLOOKUP($G369,'Pull Path Codes'!$A$7:$G$10,7,FALSE)</f>
        <v>0</v>
      </c>
      <c r="R369">
        <f t="shared" si="44"/>
        <v>0</v>
      </c>
      <c r="S369" s="5">
        <f t="shared" si="40"/>
        <v>0</v>
      </c>
      <c r="T369" s="87">
        <f t="shared" si="41"/>
        <v>0</v>
      </c>
    </row>
    <row r="370" spans="1:20" ht="12.75">
      <c r="A370" s="38">
        <f>'Volume Forecast'!B368</f>
        <v>0</v>
      </c>
      <c r="B370" s="1">
        <f>'Volume Forecast'!C368</f>
        <v>0</v>
      </c>
      <c r="C370" s="6" t="s">
        <v>124</v>
      </c>
      <c r="D370" s="27">
        <f>'Volume Forecast'!F368</f>
        <v>0</v>
      </c>
      <c r="E370" s="43" t="str">
        <f>'Volume Forecast'!D368</f>
        <v>Ea</v>
      </c>
      <c r="F370" s="72">
        <f>'Volume Forecast'!E368</f>
        <v>0</v>
      </c>
      <c r="G370" s="6" t="s">
        <v>41</v>
      </c>
      <c r="H370" s="6">
        <f>VLOOKUP($G370,'Pull Path Codes'!$A$7:$G$10,2,FALSE)</f>
        <v>3</v>
      </c>
      <c r="I370" s="66">
        <f>VLOOKUP($G370,'Pull Path Codes'!$A$7:$G$10,3,FALSE)</f>
        <v>0.1</v>
      </c>
      <c r="J370">
        <f t="shared" si="42"/>
        <v>0</v>
      </c>
      <c r="K370" s="5">
        <f t="shared" si="38"/>
        <v>0</v>
      </c>
      <c r="L370" s="6">
        <f>VLOOKUP($G370,'Pull Path Codes'!$A$7:$G$10,4,FALSE)</f>
        <v>10</v>
      </c>
      <c r="M370" s="65">
        <f>VLOOKUP($G370,'Pull Path Codes'!$A$7:$G$10,5,FALSE)</f>
        <v>0.1</v>
      </c>
      <c r="N370">
        <f t="shared" si="43"/>
        <v>0</v>
      </c>
      <c r="O370" s="5">
        <f t="shared" si="39"/>
        <v>0</v>
      </c>
      <c r="P370">
        <f>VLOOKUP($G370,'Pull Path Codes'!$A$7:$G$10,6,FALSE)</f>
        <v>0</v>
      </c>
      <c r="Q370" s="6">
        <f>VLOOKUP($G370,'Pull Path Codes'!$A$7:$G$10,7,FALSE)</f>
        <v>0</v>
      </c>
      <c r="R370">
        <f t="shared" si="44"/>
        <v>0</v>
      </c>
      <c r="S370" s="5">
        <f t="shared" si="40"/>
        <v>0</v>
      </c>
      <c r="T370" s="87">
        <f t="shared" si="41"/>
        <v>0</v>
      </c>
    </row>
    <row r="371" spans="1:20" ht="12.75">
      <c r="A371" s="38">
        <f>'Volume Forecast'!B369</f>
        <v>0</v>
      </c>
      <c r="B371" s="1">
        <f>'Volume Forecast'!C369</f>
        <v>0</v>
      </c>
      <c r="C371" s="6" t="s">
        <v>124</v>
      </c>
      <c r="D371" s="27">
        <f>'Volume Forecast'!F369</f>
        <v>0</v>
      </c>
      <c r="E371" s="43" t="str">
        <f>'Volume Forecast'!D369</f>
        <v>Ea</v>
      </c>
      <c r="F371" s="72">
        <f>'Volume Forecast'!E369</f>
        <v>0</v>
      </c>
      <c r="G371" s="6" t="s">
        <v>41</v>
      </c>
      <c r="H371" s="6">
        <f>VLOOKUP($G371,'Pull Path Codes'!$A$7:$G$10,2,FALSE)</f>
        <v>3</v>
      </c>
      <c r="I371" s="66">
        <f>VLOOKUP($G371,'Pull Path Codes'!$A$7:$G$10,3,FALSE)</f>
        <v>0.1</v>
      </c>
      <c r="J371">
        <f t="shared" si="42"/>
        <v>0</v>
      </c>
      <c r="K371" s="5">
        <f t="shared" si="38"/>
        <v>0</v>
      </c>
      <c r="L371" s="6">
        <f>VLOOKUP($G371,'Pull Path Codes'!$A$7:$G$10,4,FALSE)</f>
        <v>10</v>
      </c>
      <c r="M371" s="65">
        <f>VLOOKUP($G371,'Pull Path Codes'!$A$7:$G$10,5,FALSE)</f>
        <v>0.1</v>
      </c>
      <c r="N371">
        <f t="shared" si="43"/>
        <v>0</v>
      </c>
      <c r="O371" s="5">
        <f t="shared" si="39"/>
        <v>0</v>
      </c>
      <c r="P371">
        <f>VLOOKUP($G371,'Pull Path Codes'!$A$7:$G$10,6,FALSE)</f>
        <v>0</v>
      </c>
      <c r="Q371" s="6">
        <f>VLOOKUP($G371,'Pull Path Codes'!$A$7:$G$10,7,FALSE)</f>
        <v>0</v>
      </c>
      <c r="R371">
        <f t="shared" si="44"/>
        <v>0</v>
      </c>
      <c r="S371" s="5">
        <f t="shared" si="40"/>
        <v>0</v>
      </c>
      <c r="T371" s="87">
        <f t="shared" si="41"/>
        <v>0</v>
      </c>
    </row>
    <row r="372" spans="1:20" ht="12.75">
      <c r="A372" s="38">
        <f>'Volume Forecast'!B370</f>
        <v>0</v>
      </c>
      <c r="B372" s="1">
        <f>'Volume Forecast'!C370</f>
        <v>0</v>
      </c>
      <c r="C372" s="6" t="s">
        <v>124</v>
      </c>
      <c r="D372" s="27">
        <f>'Volume Forecast'!F370</f>
        <v>0</v>
      </c>
      <c r="E372" s="43" t="str">
        <f>'Volume Forecast'!D370</f>
        <v>Ea</v>
      </c>
      <c r="F372" s="72">
        <f>'Volume Forecast'!E370</f>
        <v>0</v>
      </c>
      <c r="G372" s="6" t="s">
        <v>42</v>
      </c>
      <c r="H372" s="6">
        <f>VLOOKUP($G372,'Pull Path Codes'!$A$7:$G$10,2,FALSE)</f>
        <v>5</v>
      </c>
      <c r="I372" s="66">
        <f>VLOOKUP($G372,'Pull Path Codes'!$A$7:$G$10,3,FALSE)</f>
        <v>0.15</v>
      </c>
      <c r="J372">
        <f t="shared" si="42"/>
        <v>0</v>
      </c>
      <c r="K372" s="5">
        <f t="shared" si="38"/>
        <v>0</v>
      </c>
      <c r="L372" s="6">
        <f>VLOOKUP($G372,'Pull Path Codes'!$A$7:$G$10,4,FALSE)</f>
        <v>10</v>
      </c>
      <c r="M372" s="65">
        <f>VLOOKUP($G372,'Pull Path Codes'!$A$7:$G$10,5,FALSE)</f>
        <v>0.25</v>
      </c>
      <c r="N372">
        <f t="shared" si="43"/>
        <v>0</v>
      </c>
      <c r="O372" s="5">
        <f t="shared" si="39"/>
        <v>0</v>
      </c>
      <c r="P372">
        <f>VLOOKUP($G372,'Pull Path Codes'!$A$7:$G$10,6,FALSE)</f>
        <v>0</v>
      </c>
      <c r="Q372" s="6">
        <f>VLOOKUP($G372,'Pull Path Codes'!$A$7:$G$10,7,FALSE)</f>
        <v>0</v>
      </c>
      <c r="R372">
        <f t="shared" si="44"/>
        <v>0</v>
      </c>
      <c r="S372" s="5">
        <f t="shared" si="40"/>
        <v>0</v>
      </c>
      <c r="T372" s="87">
        <f t="shared" si="41"/>
        <v>0</v>
      </c>
    </row>
    <row r="373" spans="1:20" ht="12.75">
      <c r="A373" s="38">
        <f>'Volume Forecast'!B371</f>
        <v>0</v>
      </c>
      <c r="B373" s="1">
        <f>'Volume Forecast'!C371</f>
        <v>0</v>
      </c>
      <c r="C373" s="6" t="s">
        <v>124</v>
      </c>
      <c r="D373" s="27">
        <f>'Volume Forecast'!F371</f>
        <v>0</v>
      </c>
      <c r="E373" s="43" t="str">
        <f>'Volume Forecast'!D371</f>
        <v>Ea</v>
      </c>
      <c r="F373" s="72">
        <f>'Volume Forecast'!E371</f>
        <v>0</v>
      </c>
      <c r="G373" s="6" t="s">
        <v>42</v>
      </c>
      <c r="H373" s="6">
        <f>VLOOKUP($G373,'Pull Path Codes'!$A$7:$G$10,2,FALSE)</f>
        <v>5</v>
      </c>
      <c r="I373" s="66">
        <f>VLOOKUP($G373,'Pull Path Codes'!$A$7:$G$10,3,FALSE)</f>
        <v>0.15</v>
      </c>
      <c r="J373">
        <f t="shared" si="42"/>
        <v>0</v>
      </c>
      <c r="K373" s="5">
        <f t="shared" si="38"/>
        <v>0</v>
      </c>
      <c r="L373" s="6">
        <f>VLOOKUP($G373,'Pull Path Codes'!$A$7:$G$10,4,FALSE)</f>
        <v>10</v>
      </c>
      <c r="M373" s="65">
        <f>VLOOKUP($G373,'Pull Path Codes'!$A$7:$G$10,5,FALSE)</f>
        <v>0.25</v>
      </c>
      <c r="N373">
        <f t="shared" si="43"/>
        <v>0</v>
      </c>
      <c r="O373" s="5">
        <f t="shared" si="39"/>
        <v>0</v>
      </c>
      <c r="P373">
        <f>VLOOKUP($G373,'Pull Path Codes'!$A$7:$G$10,6,FALSE)</f>
        <v>0</v>
      </c>
      <c r="Q373" s="6">
        <f>VLOOKUP($G373,'Pull Path Codes'!$A$7:$G$10,7,FALSE)</f>
        <v>0</v>
      </c>
      <c r="R373">
        <f t="shared" si="44"/>
        <v>0</v>
      </c>
      <c r="S373" s="5">
        <f t="shared" si="40"/>
        <v>0</v>
      </c>
      <c r="T373" s="87">
        <f t="shared" si="41"/>
        <v>0</v>
      </c>
    </row>
    <row r="374" spans="1:20" ht="12.75">
      <c r="A374" s="38">
        <f>'Volume Forecast'!B372</f>
        <v>0</v>
      </c>
      <c r="B374" s="1">
        <f>'Volume Forecast'!C372</f>
        <v>0</v>
      </c>
      <c r="C374" s="6" t="s">
        <v>124</v>
      </c>
      <c r="D374" s="27">
        <f>'Volume Forecast'!F372</f>
        <v>0</v>
      </c>
      <c r="E374" s="43" t="str">
        <f>'Volume Forecast'!D372</f>
        <v>Ea</v>
      </c>
      <c r="F374" s="72">
        <f>'Volume Forecast'!E372</f>
        <v>0</v>
      </c>
      <c r="G374" s="6" t="s">
        <v>42</v>
      </c>
      <c r="H374" s="6">
        <f>VLOOKUP($G374,'Pull Path Codes'!$A$7:$G$10,2,FALSE)</f>
        <v>5</v>
      </c>
      <c r="I374" s="66">
        <f>VLOOKUP($G374,'Pull Path Codes'!$A$7:$G$10,3,FALSE)</f>
        <v>0.15</v>
      </c>
      <c r="J374">
        <f t="shared" si="42"/>
        <v>0</v>
      </c>
      <c r="K374" s="5">
        <f t="shared" si="38"/>
        <v>0</v>
      </c>
      <c r="L374" s="6">
        <f>VLOOKUP($G374,'Pull Path Codes'!$A$7:$G$10,4,FALSE)</f>
        <v>10</v>
      </c>
      <c r="M374" s="65">
        <f>VLOOKUP($G374,'Pull Path Codes'!$A$7:$G$10,5,FALSE)</f>
        <v>0.25</v>
      </c>
      <c r="N374">
        <f t="shared" si="43"/>
        <v>0</v>
      </c>
      <c r="O374" s="5">
        <f t="shared" si="39"/>
        <v>0</v>
      </c>
      <c r="P374">
        <f>VLOOKUP($G374,'Pull Path Codes'!$A$7:$G$10,6,FALSE)</f>
        <v>0</v>
      </c>
      <c r="Q374" s="6">
        <f>VLOOKUP($G374,'Pull Path Codes'!$A$7:$G$10,7,FALSE)</f>
        <v>0</v>
      </c>
      <c r="R374">
        <f t="shared" si="44"/>
        <v>0</v>
      </c>
      <c r="S374" s="5">
        <f t="shared" si="40"/>
        <v>0</v>
      </c>
      <c r="T374" s="87">
        <f t="shared" si="41"/>
        <v>0</v>
      </c>
    </row>
    <row r="375" spans="1:20" ht="12.75">
      <c r="A375" s="38">
        <f>'Volume Forecast'!B373</f>
        <v>0</v>
      </c>
      <c r="B375" s="1">
        <f>'Volume Forecast'!C373</f>
        <v>0</v>
      </c>
      <c r="C375" s="6" t="s">
        <v>124</v>
      </c>
      <c r="D375" s="27">
        <f>'Volume Forecast'!F373</f>
        <v>0</v>
      </c>
      <c r="E375" s="43" t="str">
        <f>'Volume Forecast'!D373</f>
        <v>Ea</v>
      </c>
      <c r="F375" s="72">
        <f>'Volume Forecast'!E373</f>
        <v>0</v>
      </c>
      <c r="G375" s="6" t="s">
        <v>42</v>
      </c>
      <c r="H375" s="6">
        <f>VLOOKUP($G375,'Pull Path Codes'!$A$7:$G$10,2,FALSE)</f>
        <v>5</v>
      </c>
      <c r="I375" s="66">
        <f>VLOOKUP($G375,'Pull Path Codes'!$A$7:$G$10,3,FALSE)</f>
        <v>0.15</v>
      </c>
      <c r="J375">
        <f t="shared" si="42"/>
        <v>0</v>
      </c>
      <c r="K375" s="5">
        <f t="shared" si="38"/>
        <v>0</v>
      </c>
      <c r="L375" s="6">
        <f>VLOOKUP($G375,'Pull Path Codes'!$A$7:$G$10,4,FALSE)</f>
        <v>10</v>
      </c>
      <c r="M375" s="65">
        <f>VLOOKUP($G375,'Pull Path Codes'!$A$7:$G$10,5,FALSE)</f>
        <v>0.25</v>
      </c>
      <c r="N375">
        <f t="shared" si="43"/>
        <v>0</v>
      </c>
      <c r="O375" s="5">
        <f t="shared" si="39"/>
        <v>0</v>
      </c>
      <c r="P375">
        <f>VLOOKUP($G375,'Pull Path Codes'!$A$7:$G$10,6,FALSE)</f>
        <v>0</v>
      </c>
      <c r="Q375" s="6">
        <f>VLOOKUP($G375,'Pull Path Codes'!$A$7:$G$10,7,FALSE)</f>
        <v>0</v>
      </c>
      <c r="R375">
        <f t="shared" si="44"/>
        <v>0</v>
      </c>
      <c r="S375" s="5">
        <f t="shared" si="40"/>
        <v>0</v>
      </c>
      <c r="T375" s="87">
        <f t="shared" si="41"/>
        <v>0</v>
      </c>
    </row>
    <row r="376" spans="1:20" ht="12.75">
      <c r="A376" s="38">
        <f>'Volume Forecast'!B374</f>
        <v>0</v>
      </c>
      <c r="B376" s="1">
        <f>'Volume Forecast'!C374</f>
        <v>0</v>
      </c>
      <c r="C376" s="6" t="s">
        <v>124</v>
      </c>
      <c r="D376" s="27">
        <f>'Volume Forecast'!F374</f>
        <v>0</v>
      </c>
      <c r="E376" s="43" t="str">
        <f>'Volume Forecast'!D374</f>
        <v>Ea</v>
      </c>
      <c r="F376" s="72">
        <f>'Volume Forecast'!E374</f>
        <v>0</v>
      </c>
      <c r="G376" s="6" t="s">
        <v>42</v>
      </c>
      <c r="H376" s="6">
        <f>VLOOKUP($G376,'Pull Path Codes'!$A$7:$G$10,2,FALSE)</f>
        <v>5</v>
      </c>
      <c r="I376" s="66">
        <f>VLOOKUP($G376,'Pull Path Codes'!$A$7:$G$10,3,FALSE)</f>
        <v>0.15</v>
      </c>
      <c r="J376">
        <f t="shared" si="42"/>
        <v>0</v>
      </c>
      <c r="K376" s="5">
        <f t="shared" si="38"/>
        <v>0</v>
      </c>
      <c r="L376" s="6">
        <f>VLOOKUP($G376,'Pull Path Codes'!$A$7:$G$10,4,FALSE)</f>
        <v>10</v>
      </c>
      <c r="M376" s="65">
        <f>VLOOKUP($G376,'Pull Path Codes'!$A$7:$G$10,5,FALSE)</f>
        <v>0.25</v>
      </c>
      <c r="N376">
        <f t="shared" si="43"/>
        <v>0</v>
      </c>
      <c r="O376" s="5">
        <f t="shared" si="39"/>
        <v>0</v>
      </c>
      <c r="P376">
        <f>VLOOKUP($G376,'Pull Path Codes'!$A$7:$G$10,6,FALSE)</f>
        <v>0</v>
      </c>
      <c r="Q376" s="6">
        <f>VLOOKUP($G376,'Pull Path Codes'!$A$7:$G$10,7,FALSE)</f>
        <v>0</v>
      </c>
      <c r="R376">
        <f t="shared" si="44"/>
        <v>0</v>
      </c>
      <c r="S376" s="5">
        <f t="shared" si="40"/>
        <v>0</v>
      </c>
      <c r="T376" s="87">
        <f t="shared" si="41"/>
        <v>0</v>
      </c>
    </row>
    <row r="377" spans="1:20" ht="12.75">
      <c r="A377" s="38">
        <f>'Volume Forecast'!B375</f>
        <v>0</v>
      </c>
      <c r="B377" s="1">
        <f>'Volume Forecast'!C375</f>
        <v>0</v>
      </c>
      <c r="C377" s="6" t="s">
        <v>124</v>
      </c>
      <c r="D377" s="27">
        <f>'Volume Forecast'!F375</f>
        <v>0</v>
      </c>
      <c r="E377" s="43" t="str">
        <f>'Volume Forecast'!D375</f>
        <v>Ea</v>
      </c>
      <c r="F377" s="72">
        <f>'Volume Forecast'!E375</f>
        <v>0</v>
      </c>
      <c r="G377" s="6" t="s">
        <v>41</v>
      </c>
      <c r="H377" s="6">
        <f>VLOOKUP($G377,'Pull Path Codes'!$A$7:$G$10,2,FALSE)</f>
        <v>3</v>
      </c>
      <c r="I377" s="66">
        <f>VLOOKUP($G377,'Pull Path Codes'!$A$7:$G$10,3,FALSE)</f>
        <v>0.1</v>
      </c>
      <c r="J377">
        <f t="shared" si="42"/>
        <v>0</v>
      </c>
      <c r="K377" s="5">
        <f t="shared" si="38"/>
        <v>0</v>
      </c>
      <c r="L377" s="6">
        <f>VLOOKUP($G377,'Pull Path Codes'!$A$7:$G$10,4,FALSE)</f>
        <v>10</v>
      </c>
      <c r="M377" s="65">
        <f>VLOOKUP($G377,'Pull Path Codes'!$A$7:$G$10,5,FALSE)</f>
        <v>0.1</v>
      </c>
      <c r="N377">
        <f t="shared" si="43"/>
        <v>0</v>
      </c>
      <c r="O377" s="5">
        <f t="shared" si="39"/>
        <v>0</v>
      </c>
      <c r="P377">
        <f>VLOOKUP($G377,'Pull Path Codes'!$A$7:$G$10,6,FALSE)</f>
        <v>0</v>
      </c>
      <c r="Q377" s="6">
        <f>VLOOKUP($G377,'Pull Path Codes'!$A$7:$G$10,7,FALSE)</f>
        <v>0</v>
      </c>
      <c r="R377">
        <f t="shared" si="44"/>
        <v>0</v>
      </c>
      <c r="S377" s="5">
        <f t="shared" si="40"/>
        <v>0</v>
      </c>
      <c r="T377" s="87">
        <f t="shared" si="41"/>
        <v>0</v>
      </c>
    </row>
    <row r="378" spans="1:20" ht="12.75">
      <c r="A378" s="38">
        <f>'Volume Forecast'!B376</f>
        <v>0</v>
      </c>
      <c r="B378" s="1">
        <f>'Volume Forecast'!C376</f>
        <v>0</v>
      </c>
      <c r="C378" s="6" t="s">
        <v>124</v>
      </c>
      <c r="D378" s="27">
        <f>'Volume Forecast'!F376</f>
        <v>0</v>
      </c>
      <c r="E378" s="43" t="str">
        <f>'Volume Forecast'!D376</f>
        <v>Ea</v>
      </c>
      <c r="F378" s="72">
        <f>'Volume Forecast'!E376</f>
        <v>0</v>
      </c>
      <c r="G378" s="6" t="s">
        <v>42</v>
      </c>
      <c r="H378" s="6">
        <f>VLOOKUP($G378,'Pull Path Codes'!$A$7:$G$10,2,FALSE)</f>
        <v>5</v>
      </c>
      <c r="I378" s="66">
        <f>VLOOKUP($G378,'Pull Path Codes'!$A$7:$G$10,3,FALSE)</f>
        <v>0.15</v>
      </c>
      <c r="J378">
        <f t="shared" si="42"/>
        <v>0</v>
      </c>
      <c r="K378" s="5">
        <f t="shared" si="38"/>
        <v>0</v>
      </c>
      <c r="L378" s="6">
        <f>VLOOKUP($G378,'Pull Path Codes'!$A$7:$G$10,4,FALSE)</f>
        <v>10</v>
      </c>
      <c r="M378" s="65">
        <f>VLOOKUP($G378,'Pull Path Codes'!$A$7:$G$10,5,FALSE)</f>
        <v>0.25</v>
      </c>
      <c r="N378">
        <f t="shared" si="43"/>
        <v>0</v>
      </c>
      <c r="O378" s="5">
        <f t="shared" si="39"/>
        <v>0</v>
      </c>
      <c r="P378">
        <f>VLOOKUP($G378,'Pull Path Codes'!$A$7:$G$10,6,FALSE)</f>
        <v>0</v>
      </c>
      <c r="Q378" s="6">
        <f>VLOOKUP($G378,'Pull Path Codes'!$A$7:$G$10,7,FALSE)</f>
        <v>0</v>
      </c>
      <c r="R378">
        <f t="shared" si="44"/>
        <v>0</v>
      </c>
      <c r="S378" s="5">
        <f t="shared" si="40"/>
        <v>0</v>
      </c>
      <c r="T378" s="87">
        <f t="shared" si="41"/>
        <v>0</v>
      </c>
    </row>
    <row r="379" spans="1:20" ht="12.75">
      <c r="A379" s="38">
        <f>'Volume Forecast'!B377</f>
        <v>0</v>
      </c>
      <c r="B379" s="1">
        <f>'Volume Forecast'!C377</f>
        <v>0</v>
      </c>
      <c r="C379" s="6" t="s">
        <v>124</v>
      </c>
      <c r="D379" s="27">
        <f>'Volume Forecast'!F377</f>
        <v>0</v>
      </c>
      <c r="E379" s="43" t="str">
        <f>'Volume Forecast'!D377</f>
        <v>Ea</v>
      </c>
      <c r="F379" s="72">
        <f>'Volume Forecast'!E377</f>
        <v>0</v>
      </c>
      <c r="G379" s="6" t="s">
        <v>42</v>
      </c>
      <c r="H379" s="6">
        <f>VLOOKUP($G379,'Pull Path Codes'!$A$7:$G$10,2,FALSE)</f>
        <v>5</v>
      </c>
      <c r="I379" s="66">
        <f>VLOOKUP($G379,'Pull Path Codes'!$A$7:$G$10,3,FALSE)</f>
        <v>0.15</v>
      </c>
      <c r="J379">
        <f t="shared" si="42"/>
        <v>0</v>
      </c>
      <c r="K379" s="5">
        <f t="shared" si="38"/>
        <v>0</v>
      </c>
      <c r="L379" s="6">
        <f>VLOOKUP($G379,'Pull Path Codes'!$A$7:$G$10,4,FALSE)</f>
        <v>10</v>
      </c>
      <c r="M379" s="65">
        <f>VLOOKUP($G379,'Pull Path Codes'!$A$7:$G$10,5,FALSE)</f>
        <v>0.25</v>
      </c>
      <c r="N379">
        <f t="shared" si="43"/>
        <v>0</v>
      </c>
      <c r="O379" s="5">
        <f t="shared" si="39"/>
        <v>0</v>
      </c>
      <c r="P379">
        <f>VLOOKUP($G379,'Pull Path Codes'!$A$7:$G$10,6,FALSE)</f>
        <v>0</v>
      </c>
      <c r="Q379" s="6">
        <f>VLOOKUP($G379,'Pull Path Codes'!$A$7:$G$10,7,FALSE)</f>
        <v>0</v>
      </c>
      <c r="R379">
        <f t="shared" si="44"/>
        <v>0</v>
      </c>
      <c r="S379" s="5">
        <f t="shared" si="40"/>
        <v>0</v>
      </c>
      <c r="T379" s="87">
        <f t="shared" si="41"/>
        <v>0</v>
      </c>
    </row>
    <row r="380" spans="1:20" ht="12.75">
      <c r="A380" s="38">
        <f>'Volume Forecast'!B378</f>
        <v>0</v>
      </c>
      <c r="B380" s="1">
        <f>'Volume Forecast'!C378</f>
        <v>0</v>
      </c>
      <c r="C380" s="6" t="s">
        <v>124</v>
      </c>
      <c r="D380" s="27">
        <f>'Volume Forecast'!F378</f>
        <v>0</v>
      </c>
      <c r="E380" s="43" t="str">
        <f>'Volume Forecast'!D378</f>
        <v>Ea</v>
      </c>
      <c r="F380" s="72">
        <f>'Volume Forecast'!E378</f>
        <v>0</v>
      </c>
      <c r="G380" s="6" t="s">
        <v>42</v>
      </c>
      <c r="H380" s="6">
        <f>VLOOKUP($G380,'Pull Path Codes'!$A$7:$G$10,2,FALSE)</f>
        <v>5</v>
      </c>
      <c r="I380" s="66">
        <f>VLOOKUP($G380,'Pull Path Codes'!$A$7:$G$10,3,FALSE)</f>
        <v>0.15</v>
      </c>
      <c r="J380">
        <f t="shared" si="42"/>
        <v>0</v>
      </c>
      <c r="K380" s="5">
        <f t="shared" si="38"/>
        <v>0</v>
      </c>
      <c r="L380" s="6">
        <f>VLOOKUP($G380,'Pull Path Codes'!$A$7:$G$10,4,FALSE)</f>
        <v>10</v>
      </c>
      <c r="M380" s="65">
        <f>VLOOKUP($G380,'Pull Path Codes'!$A$7:$G$10,5,FALSE)</f>
        <v>0.25</v>
      </c>
      <c r="N380">
        <f t="shared" si="43"/>
        <v>0</v>
      </c>
      <c r="O380" s="5">
        <f t="shared" si="39"/>
        <v>0</v>
      </c>
      <c r="P380">
        <f>VLOOKUP($G380,'Pull Path Codes'!$A$7:$G$10,6,FALSE)</f>
        <v>0</v>
      </c>
      <c r="Q380" s="6">
        <f>VLOOKUP($G380,'Pull Path Codes'!$A$7:$G$10,7,FALSE)</f>
        <v>0</v>
      </c>
      <c r="R380">
        <f t="shared" si="44"/>
        <v>0</v>
      </c>
      <c r="S380" s="5">
        <f t="shared" si="40"/>
        <v>0</v>
      </c>
      <c r="T380" s="87">
        <f t="shared" si="41"/>
        <v>0</v>
      </c>
    </row>
    <row r="381" spans="1:20" ht="12.75">
      <c r="A381" s="38">
        <f>'Volume Forecast'!B379</f>
        <v>0</v>
      </c>
      <c r="B381" s="1">
        <f>'Volume Forecast'!C379</f>
        <v>0</v>
      </c>
      <c r="C381" s="6" t="s">
        <v>124</v>
      </c>
      <c r="D381" s="27">
        <f>'Volume Forecast'!F379</f>
        <v>0</v>
      </c>
      <c r="E381" s="43" t="str">
        <f>'Volume Forecast'!D379</f>
        <v>Ea</v>
      </c>
      <c r="F381" s="72">
        <f>'Volume Forecast'!E379</f>
        <v>0</v>
      </c>
      <c r="G381" s="6" t="s">
        <v>42</v>
      </c>
      <c r="H381" s="6">
        <f>VLOOKUP($G381,'Pull Path Codes'!$A$7:$G$10,2,FALSE)</f>
        <v>5</v>
      </c>
      <c r="I381" s="66">
        <f>VLOOKUP($G381,'Pull Path Codes'!$A$7:$G$10,3,FALSE)</f>
        <v>0.15</v>
      </c>
      <c r="J381">
        <f t="shared" si="42"/>
        <v>0</v>
      </c>
      <c r="K381" s="5">
        <f t="shared" si="38"/>
        <v>0</v>
      </c>
      <c r="L381" s="6">
        <f>VLOOKUP($G381,'Pull Path Codes'!$A$7:$G$10,4,FALSE)</f>
        <v>10</v>
      </c>
      <c r="M381" s="65">
        <f>VLOOKUP($G381,'Pull Path Codes'!$A$7:$G$10,5,FALSE)</f>
        <v>0.25</v>
      </c>
      <c r="N381">
        <f t="shared" si="43"/>
        <v>0</v>
      </c>
      <c r="O381" s="5">
        <f t="shared" si="39"/>
        <v>0</v>
      </c>
      <c r="P381">
        <f>VLOOKUP($G381,'Pull Path Codes'!$A$7:$G$10,6,FALSE)</f>
        <v>0</v>
      </c>
      <c r="Q381" s="6">
        <f>VLOOKUP($G381,'Pull Path Codes'!$A$7:$G$10,7,FALSE)</f>
        <v>0</v>
      </c>
      <c r="R381">
        <f t="shared" si="44"/>
        <v>0</v>
      </c>
      <c r="S381" s="5">
        <f t="shared" si="40"/>
        <v>0</v>
      </c>
      <c r="T381" s="87">
        <f t="shared" si="41"/>
        <v>0</v>
      </c>
    </row>
    <row r="382" spans="1:20" ht="12.75">
      <c r="A382" s="38">
        <f>'Volume Forecast'!B380</f>
        <v>0</v>
      </c>
      <c r="B382" s="1">
        <f>'Volume Forecast'!C380</f>
        <v>0</v>
      </c>
      <c r="C382" s="6" t="s">
        <v>124</v>
      </c>
      <c r="D382" s="27">
        <f>'Volume Forecast'!F380</f>
        <v>0</v>
      </c>
      <c r="E382" s="43" t="str">
        <f>'Volume Forecast'!D380</f>
        <v>Ea</v>
      </c>
      <c r="F382" s="72">
        <f>'Volume Forecast'!E380</f>
        <v>0</v>
      </c>
      <c r="G382" s="6" t="s">
        <v>42</v>
      </c>
      <c r="H382" s="6">
        <f>VLOOKUP($G382,'Pull Path Codes'!$A$7:$G$10,2,FALSE)</f>
        <v>5</v>
      </c>
      <c r="I382" s="66">
        <f>VLOOKUP($G382,'Pull Path Codes'!$A$7:$G$10,3,FALSE)</f>
        <v>0.15</v>
      </c>
      <c r="J382">
        <f t="shared" si="42"/>
        <v>0</v>
      </c>
      <c r="K382" s="5">
        <f t="shared" si="38"/>
        <v>0</v>
      </c>
      <c r="L382" s="6">
        <f>VLOOKUP($G382,'Pull Path Codes'!$A$7:$G$10,4,FALSE)</f>
        <v>10</v>
      </c>
      <c r="M382" s="65">
        <f>VLOOKUP($G382,'Pull Path Codes'!$A$7:$G$10,5,FALSE)</f>
        <v>0.25</v>
      </c>
      <c r="N382">
        <f t="shared" si="43"/>
        <v>0</v>
      </c>
      <c r="O382" s="5">
        <f t="shared" si="39"/>
        <v>0</v>
      </c>
      <c r="P382">
        <f>VLOOKUP($G382,'Pull Path Codes'!$A$7:$G$10,6,FALSE)</f>
        <v>0</v>
      </c>
      <c r="Q382" s="6">
        <f>VLOOKUP($G382,'Pull Path Codes'!$A$7:$G$10,7,FALSE)</f>
        <v>0</v>
      </c>
      <c r="R382">
        <f t="shared" si="44"/>
        <v>0</v>
      </c>
      <c r="S382" s="5">
        <f t="shared" si="40"/>
        <v>0</v>
      </c>
      <c r="T382" s="87">
        <f t="shared" si="41"/>
        <v>0</v>
      </c>
    </row>
    <row r="383" spans="1:20" ht="12.75">
      <c r="A383" s="38">
        <f>'Volume Forecast'!B381</f>
        <v>0</v>
      </c>
      <c r="B383" s="1">
        <f>'Volume Forecast'!C381</f>
        <v>0</v>
      </c>
      <c r="C383" s="6" t="s">
        <v>124</v>
      </c>
      <c r="D383" s="27">
        <f>'Volume Forecast'!F381</f>
        <v>0</v>
      </c>
      <c r="E383" s="43" t="str">
        <f>'Volume Forecast'!D381</f>
        <v>Ea</v>
      </c>
      <c r="F383" s="72">
        <f>'Volume Forecast'!E381</f>
        <v>0</v>
      </c>
      <c r="G383" s="6" t="s">
        <v>42</v>
      </c>
      <c r="H383" s="6">
        <f>VLOOKUP($G383,'Pull Path Codes'!$A$7:$G$10,2,FALSE)</f>
        <v>5</v>
      </c>
      <c r="I383" s="66">
        <f>VLOOKUP($G383,'Pull Path Codes'!$A$7:$G$10,3,FALSE)</f>
        <v>0.15</v>
      </c>
      <c r="J383">
        <f t="shared" si="42"/>
        <v>0</v>
      </c>
      <c r="K383" s="5">
        <f t="shared" si="38"/>
        <v>0</v>
      </c>
      <c r="L383" s="6">
        <f>VLOOKUP($G383,'Pull Path Codes'!$A$7:$G$10,4,FALSE)</f>
        <v>10</v>
      </c>
      <c r="M383" s="65">
        <f>VLOOKUP($G383,'Pull Path Codes'!$A$7:$G$10,5,FALSE)</f>
        <v>0.25</v>
      </c>
      <c r="N383">
        <f t="shared" si="43"/>
        <v>0</v>
      </c>
      <c r="O383" s="5">
        <f t="shared" si="39"/>
        <v>0</v>
      </c>
      <c r="P383">
        <f>VLOOKUP($G383,'Pull Path Codes'!$A$7:$G$10,6,FALSE)</f>
        <v>0</v>
      </c>
      <c r="Q383" s="6">
        <f>VLOOKUP($G383,'Pull Path Codes'!$A$7:$G$10,7,FALSE)</f>
        <v>0</v>
      </c>
      <c r="R383">
        <f t="shared" si="44"/>
        <v>0</v>
      </c>
      <c r="S383" s="5">
        <f t="shared" si="40"/>
        <v>0</v>
      </c>
      <c r="T383" s="87">
        <f t="shared" si="41"/>
        <v>0</v>
      </c>
    </row>
    <row r="384" spans="1:20" ht="12.75">
      <c r="A384" s="38">
        <f>'Volume Forecast'!B382</f>
        <v>0</v>
      </c>
      <c r="B384" s="1">
        <f>'Volume Forecast'!C382</f>
        <v>0</v>
      </c>
      <c r="C384" s="6" t="s">
        <v>124</v>
      </c>
      <c r="D384" s="27">
        <f>'Volume Forecast'!F382</f>
        <v>0</v>
      </c>
      <c r="E384" s="43" t="str">
        <f>'Volume Forecast'!D382</f>
        <v>Ea</v>
      </c>
      <c r="F384" s="72">
        <f>'Volume Forecast'!E382</f>
        <v>0</v>
      </c>
      <c r="G384" s="6" t="s">
        <v>42</v>
      </c>
      <c r="H384" s="6">
        <f>VLOOKUP($G384,'Pull Path Codes'!$A$7:$G$10,2,FALSE)</f>
        <v>5</v>
      </c>
      <c r="I384" s="66">
        <f>VLOOKUP($G384,'Pull Path Codes'!$A$7:$G$10,3,FALSE)</f>
        <v>0.15</v>
      </c>
      <c r="J384">
        <f t="shared" si="42"/>
        <v>0</v>
      </c>
      <c r="K384" s="5">
        <f t="shared" si="38"/>
        <v>0</v>
      </c>
      <c r="L384" s="6">
        <f>VLOOKUP($G384,'Pull Path Codes'!$A$7:$G$10,4,FALSE)</f>
        <v>10</v>
      </c>
      <c r="M384" s="65">
        <f>VLOOKUP($G384,'Pull Path Codes'!$A$7:$G$10,5,FALSE)</f>
        <v>0.25</v>
      </c>
      <c r="N384">
        <f t="shared" si="43"/>
        <v>0</v>
      </c>
      <c r="O384" s="5">
        <f t="shared" si="39"/>
        <v>0</v>
      </c>
      <c r="P384">
        <f>VLOOKUP($G384,'Pull Path Codes'!$A$7:$G$10,6,FALSE)</f>
        <v>0</v>
      </c>
      <c r="Q384" s="6">
        <f>VLOOKUP($G384,'Pull Path Codes'!$A$7:$G$10,7,FALSE)</f>
        <v>0</v>
      </c>
      <c r="R384">
        <f t="shared" si="44"/>
        <v>0</v>
      </c>
      <c r="S384" s="5">
        <f t="shared" si="40"/>
        <v>0</v>
      </c>
      <c r="T384" s="87">
        <f t="shared" si="41"/>
        <v>0</v>
      </c>
    </row>
    <row r="385" spans="1:20" ht="12.75">
      <c r="A385" s="38">
        <f>'Volume Forecast'!B383</f>
        <v>0</v>
      </c>
      <c r="B385" s="1">
        <f>'Volume Forecast'!C383</f>
        <v>0</v>
      </c>
      <c r="C385" s="6" t="s">
        <v>124</v>
      </c>
      <c r="D385" s="27">
        <f>'Volume Forecast'!F383</f>
        <v>0</v>
      </c>
      <c r="E385" s="43" t="str">
        <f>'Volume Forecast'!D383</f>
        <v>Ea</v>
      </c>
      <c r="F385" s="72">
        <f>'Volume Forecast'!E383</f>
        <v>0</v>
      </c>
      <c r="G385" s="6" t="s">
        <v>42</v>
      </c>
      <c r="H385" s="6">
        <f>VLOOKUP($G385,'Pull Path Codes'!$A$7:$G$10,2,FALSE)</f>
        <v>5</v>
      </c>
      <c r="I385" s="66">
        <f>VLOOKUP($G385,'Pull Path Codes'!$A$7:$G$10,3,FALSE)</f>
        <v>0.15</v>
      </c>
      <c r="J385">
        <f t="shared" si="42"/>
        <v>0</v>
      </c>
      <c r="K385" s="5">
        <f t="shared" si="38"/>
        <v>0</v>
      </c>
      <c r="L385" s="6">
        <f>VLOOKUP($G385,'Pull Path Codes'!$A$7:$G$10,4,FALSE)</f>
        <v>10</v>
      </c>
      <c r="M385" s="65">
        <f>VLOOKUP($G385,'Pull Path Codes'!$A$7:$G$10,5,FALSE)</f>
        <v>0.25</v>
      </c>
      <c r="N385">
        <f t="shared" si="43"/>
        <v>0</v>
      </c>
      <c r="O385" s="5">
        <f t="shared" si="39"/>
        <v>0</v>
      </c>
      <c r="P385">
        <f>VLOOKUP($G385,'Pull Path Codes'!$A$7:$G$10,6,FALSE)</f>
        <v>0</v>
      </c>
      <c r="Q385" s="6">
        <f>VLOOKUP($G385,'Pull Path Codes'!$A$7:$G$10,7,FALSE)</f>
        <v>0</v>
      </c>
      <c r="R385">
        <f t="shared" si="44"/>
        <v>0</v>
      </c>
      <c r="S385" s="5">
        <f t="shared" si="40"/>
        <v>0</v>
      </c>
      <c r="T385" s="87">
        <f t="shared" si="41"/>
        <v>0</v>
      </c>
    </row>
    <row r="386" spans="1:20" ht="12.75">
      <c r="A386" s="38">
        <f>'Volume Forecast'!B384</f>
        <v>0</v>
      </c>
      <c r="B386" s="1">
        <f>'Volume Forecast'!C384</f>
        <v>0</v>
      </c>
      <c r="C386" s="6" t="s">
        <v>124</v>
      </c>
      <c r="D386" s="27">
        <f>'Volume Forecast'!F384</f>
        <v>0</v>
      </c>
      <c r="E386" s="43" t="str">
        <f>'Volume Forecast'!D384</f>
        <v>Ea</v>
      </c>
      <c r="F386" s="72">
        <f>'Volume Forecast'!E384</f>
        <v>0</v>
      </c>
      <c r="G386" s="6" t="s">
        <v>42</v>
      </c>
      <c r="H386" s="6">
        <f>VLOOKUP($G386,'Pull Path Codes'!$A$7:$G$10,2,FALSE)</f>
        <v>5</v>
      </c>
      <c r="I386" s="66">
        <f>VLOOKUP($G386,'Pull Path Codes'!$A$7:$G$10,3,FALSE)</f>
        <v>0.15</v>
      </c>
      <c r="J386">
        <f t="shared" si="42"/>
        <v>0</v>
      </c>
      <c r="K386" s="5">
        <f t="shared" si="38"/>
        <v>0</v>
      </c>
      <c r="L386" s="6">
        <f>VLOOKUP($G386,'Pull Path Codes'!$A$7:$G$10,4,FALSE)</f>
        <v>10</v>
      </c>
      <c r="M386" s="65">
        <f>VLOOKUP($G386,'Pull Path Codes'!$A$7:$G$10,5,FALSE)</f>
        <v>0.25</v>
      </c>
      <c r="N386">
        <f t="shared" si="43"/>
        <v>0</v>
      </c>
      <c r="O386" s="5">
        <f t="shared" si="39"/>
        <v>0</v>
      </c>
      <c r="P386">
        <f>VLOOKUP($G386,'Pull Path Codes'!$A$7:$G$10,6,FALSE)</f>
        <v>0</v>
      </c>
      <c r="Q386" s="6">
        <f>VLOOKUP($G386,'Pull Path Codes'!$A$7:$G$10,7,FALSE)</f>
        <v>0</v>
      </c>
      <c r="R386">
        <f t="shared" si="44"/>
        <v>0</v>
      </c>
      <c r="S386" s="5">
        <f t="shared" si="40"/>
        <v>0</v>
      </c>
      <c r="T386" s="87">
        <f t="shared" si="41"/>
        <v>0</v>
      </c>
    </row>
    <row r="387" spans="1:20" ht="12.75">
      <c r="A387" s="38">
        <f>'Volume Forecast'!B385</f>
        <v>0</v>
      </c>
      <c r="B387" s="1">
        <f>'Volume Forecast'!C385</f>
        <v>0</v>
      </c>
      <c r="C387" s="6" t="s">
        <v>124</v>
      </c>
      <c r="D387" s="27">
        <f>'Volume Forecast'!F385</f>
        <v>0</v>
      </c>
      <c r="E387" s="43" t="str">
        <f>'Volume Forecast'!D385</f>
        <v>Ea</v>
      </c>
      <c r="F387" s="72">
        <f>'Volume Forecast'!E385</f>
        <v>0</v>
      </c>
      <c r="G387" s="6" t="s">
        <v>42</v>
      </c>
      <c r="H387" s="6">
        <f>VLOOKUP($G387,'Pull Path Codes'!$A$7:$G$10,2,FALSE)</f>
        <v>5</v>
      </c>
      <c r="I387" s="66">
        <f>VLOOKUP($G387,'Pull Path Codes'!$A$7:$G$10,3,FALSE)</f>
        <v>0.15</v>
      </c>
      <c r="J387">
        <f t="shared" si="42"/>
        <v>0</v>
      </c>
      <c r="K387" s="5">
        <f t="shared" si="38"/>
        <v>0</v>
      </c>
      <c r="L387" s="6">
        <f>VLOOKUP($G387,'Pull Path Codes'!$A$7:$G$10,4,FALSE)</f>
        <v>10</v>
      </c>
      <c r="M387" s="65">
        <f>VLOOKUP($G387,'Pull Path Codes'!$A$7:$G$10,5,FALSE)</f>
        <v>0.25</v>
      </c>
      <c r="N387">
        <f t="shared" si="43"/>
        <v>0</v>
      </c>
      <c r="O387" s="5">
        <f t="shared" si="39"/>
        <v>0</v>
      </c>
      <c r="P387">
        <f>VLOOKUP($G387,'Pull Path Codes'!$A$7:$G$10,6,FALSE)</f>
        <v>0</v>
      </c>
      <c r="Q387" s="6">
        <f>VLOOKUP($G387,'Pull Path Codes'!$A$7:$G$10,7,FALSE)</f>
        <v>0</v>
      </c>
      <c r="R387">
        <f t="shared" si="44"/>
        <v>0</v>
      </c>
      <c r="S387" s="5">
        <f t="shared" si="40"/>
        <v>0</v>
      </c>
      <c r="T387" s="87">
        <f t="shared" si="41"/>
        <v>0</v>
      </c>
    </row>
    <row r="388" spans="1:20" ht="12.75">
      <c r="A388" s="38">
        <f>'Volume Forecast'!B386</f>
        <v>0</v>
      </c>
      <c r="B388" s="1">
        <f>'Volume Forecast'!C386</f>
        <v>0</v>
      </c>
      <c r="C388" s="6" t="s">
        <v>124</v>
      </c>
      <c r="D388" s="27">
        <f>'Volume Forecast'!F386</f>
        <v>0</v>
      </c>
      <c r="E388" s="43" t="str">
        <f>'Volume Forecast'!D386</f>
        <v>Ea</v>
      </c>
      <c r="F388" s="72">
        <f>'Volume Forecast'!E386</f>
        <v>0</v>
      </c>
      <c r="G388" s="6" t="s">
        <v>42</v>
      </c>
      <c r="H388" s="6">
        <f>VLOOKUP($G388,'Pull Path Codes'!$A$7:$G$10,2,FALSE)</f>
        <v>5</v>
      </c>
      <c r="I388" s="66">
        <f>VLOOKUP($G388,'Pull Path Codes'!$A$7:$G$10,3,FALSE)</f>
        <v>0.15</v>
      </c>
      <c r="J388">
        <f t="shared" si="42"/>
        <v>0</v>
      </c>
      <c r="K388" s="5">
        <f t="shared" si="38"/>
        <v>0</v>
      </c>
      <c r="L388" s="6">
        <f>VLOOKUP($G388,'Pull Path Codes'!$A$7:$G$10,4,FALSE)</f>
        <v>10</v>
      </c>
      <c r="M388" s="65">
        <f>VLOOKUP($G388,'Pull Path Codes'!$A$7:$G$10,5,FALSE)</f>
        <v>0.25</v>
      </c>
      <c r="N388">
        <f t="shared" si="43"/>
        <v>0</v>
      </c>
      <c r="O388" s="5">
        <f t="shared" si="39"/>
        <v>0</v>
      </c>
      <c r="P388">
        <f>VLOOKUP($G388,'Pull Path Codes'!$A$7:$G$10,6,FALSE)</f>
        <v>0</v>
      </c>
      <c r="Q388" s="6">
        <f>VLOOKUP($G388,'Pull Path Codes'!$A$7:$G$10,7,FALSE)</f>
        <v>0</v>
      </c>
      <c r="R388">
        <f t="shared" si="44"/>
        <v>0</v>
      </c>
      <c r="S388" s="5">
        <f t="shared" si="40"/>
        <v>0</v>
      </c>
      <c r="T388" s="87">
        <f t="shared" si="41"/>
        <v>0</v>
      </c>
    </row>
    <row r="389" spans="1:20" ht="12.75">
      <c r="A389" s="38">
        <f>'Volume Forecast'!B387</f>
        <v>0</v>
      </c>
      <c r="B389" s="1">
        <f>'Volume Forecast'!C387</f>
        <v>0</v>
      </c>
      <c r="C389" s="6" t="s">
        <v>124</v>
      </c>
      <c r="D389" s="27">
        <f>'Volume Forecast'!F387</f>
        <v>0</v>
      </c>
      <c r="E389" s="43" t="str">
        <f>'Volume Forecast'!D387</f>
        <v>Ea</v>
      </c>
      <c r="F389" s="72">
        <f>'Volume Forecast'!E387</f>
        <v>0</v>
      </c>
      <c r="G389" s="6" t="s">
        <v>42</v>
      </c>
      <c r="H389" s="6">
        <f>VLOOKUP($G389,'Pull Path Codes'!$A$7:$G$10,2,FALSE)</f>
        <v>5</v>
      </c>
      <c r="I389" s="66">
        <f>VLOOKUP($G389,'Pull Path Codes'!$A$7:$G$10,3,FALSE)</f>
        <v>0.15</v>
      </c>
      <c r="J389">
        <f t="shared" si="42"/>
        <v>0</v>
      </c>
      <c r="K389" s="5">
        <f t="shared" si="38"/>
        <v>0</v>
      </c>
      <c r="L389" s="6">
        <f>VLOOKUP($G389,'Pull Path Codes'!$A$7:$G$10,4,FALSE)</f>
        <v>10</v>
      </c>
      <c r="M389" s="65">
        <f>VLOOKUP($G389,'Pull Path Codes'!$A$7:$G$10,5,FALSE)</f>
        <v>0.25</v>
      </c>
      <c r="N389">
        <f t="shared" si="43"/>
        <v>0</v>
      </c>
      <c r="O389" s="5">
        <f t="shared" si="39"/>
        <v>0</v>
      </c>
      <c r="P389">
        <f>VLOOKUP($G389,'Pull Path Codes'!$A$7:$G$10,6,FALSE)</f>
        <v>0</v>
      </c>
      <c r="Q389" s="6">
        <f>VLOOKUP($G389,'Pull Path Codes'!$A$7:$G$10,7,FALSE)</f>
        <v>0</v>
      </c>
      <c r="R389">
        <f t="shared" si="44"/>
        <v>0</v>
      </c>
      <c r="S389" s="5">
        <f t="shared" si="40"/>
        <v>0</v>
      </c>
      <c r="T389" s="87">
        <f t="shared" si="41"/>
        <v>0</v>
      </c>
    </row>
    <row r="390" spans="1:20" ht="12.75">
      <c r="A390" s="38">
        <f>'Volume Forecast'!B388</f>
        <v>0</v>
      </c>
      <c r="B390" s="1">
        <f>'Volume Forecast'!C388</f>
        <v>0</v>
      </c>
      <c r="C390" s="6" t="s">
        <v>124</v>
      </c>
      <c r="D390" s="27">
        <f>'Volume Forecast'!F388</f>
        <v>0</v>
      </c>
      <c r="E390" s="43" t="str">
        <f>'Volume Forecast'!D388</f>
        <v>Ea</v>
      </c>
      <c r="F390" s="72">
        <f>'Volume Forecast'!E388</f>
        <v>0</v>
      </c>
      <c r="G390" s="6" t="s">
        <v>42</v>
      </c>
      <c r="H390" s="6">
        <f>VLOOKUP($G390,'Pull Path Codes'!$A$7:$G$10,2,FALSE)</f>
        <v>5</v>
      </c>
      <c r="I390" s="66">
        <f>VLOOKUP($G390,'Pull Path Codes'!$A$7:$G$10,3,FALSE)</f>
        <v>0.15</v>
      </c>
      <c r="J390">
        <f t="shared" si="42"/>
        <v>0</v>
      </c>
      <c r="K390" s="5">
        <f t="shared" si="38"/>
        <v>0</v>
      </c>
      <c r="L390" s="6">
        <f>VLOOKUP($G390,'Pull Path Codes'!$A$7:$G$10,4,FALSE)</f>
        <v>10</v>
      </c>
      <c r="M390" s="65">
        <f>VLOOKUP($G390,'Pull Path Codes'!$A$7:$G$10,5,FALSE)</f>
        <v>0.25</v>
      </c>
      <c r="N390">
        <f t="shared" si="43"/>
        <v>0</v>
      </c>
      <c r="O390" s="5">
        <f t="shared" si="39"/>
        <v>0</v>
      </c>
      <c r="P390">
        <f>VLOOKUP($G390,'Pull Path Codes'!$A$7:$G$10,6,FALSE)</f>
        <v>0</v>
      </c>
      <c r="Q390" s="6">
        <f>VLOOKUP($G390,'Pull Path Codes'!$A$7:$G$10,7,FALSE)</f>
        <v>0</v>
      </c>
      <c r="R390">
        <f t="shared" si="44"/>
        <v>0</v>
      </c>
      <c r="S390" s="5">
        <f t="shared" si="40"/>
        <v>0</v>
      </c>
      <c r="T390" s="87">
        <f t="shared" si="41"/>
        <v>0</v>
      </c>
    </row>
    <row r="391" spans="1:20" ht="12.75">
      <c r="A391" s="38">
        <f>'Volume Forecast'!B389</f>
        <v>0</v>
      </c>
      <c r="B391" s="1">
        <f>'Volume Forecast'!C389</f>
        <v>0</v>
      </c>
      <c r="C391" s="6" t="s">
        <v>124</v>
      </c>
      <c r="D391" s="27">
        <f>'Volume Forecast'!F389</f>
        <v>0</v>
      </c>
      <c r="E391" s="43" t="str">
        <f>'Volume Forecast'!D389</f>
        <v>Ea</v>
      </c>
      <c r="F391" s="72">
        <f>'Volume Forecast'!E389</f>
        <v>0</v>
      </c>
      <c r="G391" s="6" t="s">
        <v>42</v>
      </c>
      <c r="H391" s="6">
        <f>VLOOKUP($G391,'Pull Path Codes'!$A$7:$G$10,2,FALSE)</f>
        <v>5</v>
      </c>
      <c r="I391" s="66">
        <f>VLOOKUP($G391,'Pull Path Codes'!$A$7:$G$10,3,FALSE)</f>
        <v>0.15</v>
      </c>
      <c r="J391">
        <f t="shared" si="42"/>
        <v>0</v>
      </c>
      <c r="K391" s="5">
        <f t="shared" si="38"/>
        <v>0</v>
      </c>
      <c r="L391" s="6">
        <f>VLOOKUP($G391,'Pull Path Codes'!$A$7:$G$10,4,FALSE)</f>
        <v>10</v>
      </c>
      <c r="M391" s="65">
        <f>VLOOKUP($G391,'Pull Path Codes'!$A$7:$G$10,5,FALSE)</f>
        <v>0.25</v>
      </c>
      <c r="N391">
        <f t="shared" si="43"/>
        <v>0</v>
      </c>
      <c r="O391" s="5">
        <f t="shared" si="39"/>
        <v>0</v>
      </c>
      <c r="P391">
        <f>VLOOKUP($G391,'Pull Path Codes'!$A$7:$G$10,6,FALSE)</f>
        <v>0</v>
      </c>
      <c r="Q391" s="6">
        <f>VLOOKUP($G391,'Pull Path Codes'!$A$7:$G$10,7,FALSE)</f>
        <v>0</v>
      </c>
      <c r="R391">
        <f t="shared" si="44"/>
        <v>0</v>
      </c>
      <c r="S391" s="5">
        <f t="shared" si="40"/>
        <v>0</v>
      </c>
      <c r="T391" s="87">
        <f t="shared" si="41"/>
        <v>0</v>
      </c>
    </row>
    <row r="392" spans="1:20" ht="12.75">
      <c r="A392" s="38">
        <f>'Volume Forecast'!B390</f>
        <v>0</v>
      </c>
      <c r="B392" s="1">
        <f>'Volume Forecast'!C390</f>
        <v>0</v>
      </c>
      <c r="C392" s="6" t="s">
        <v>124</v>
      </c>
      <c r="D392" s="27">
        <f>'Volume Forecast'!F390</f>
        <v>0</v>
      </c>
      <c r="E392" s="43" t="str">
        <f>'Volume Forecast'!D390</f>
        <v>Ea</v>
      </c>
      <c r="F392" s="72">
        <f>'Volume Forecast'!E390</f>
        <v>0</v>
      </c>
      <c r="G392" s="6" t="s">
        <v>42</v>
      </c>
      <c r="H392" s="6">
        <f>VLOOKUP($G392,'Pull Path Codes'!$A$7:$G$10,2,FALSE)</f>
        <v>5</v>
      </c>
      <c r="I392" s="66">
        <f>VLOOKUP($G392,'Pull Path Codes'!$A$7:$G$10,3,FALSE)</f>
        <v>0.15</v>
      </c>
      <c r="J392">
        <f t="shared" si="42"/>
        <v>0</v>
      </c>
      <c r="K392" s="5">
        <f t="shared" si="38"/>
        <v>0</v>
      </c>
      <c r="L392" s="6">
        <f>VLOOKUP($G392,'Pull Path Codes'!$A$7:$G$10,4,FALSE)</f>
        <v>10</v>
      </c>
      <c r="M392" s="65">
        <f>VLOOKUP($G392,'Pull Path Codes'!$A$7:$G$10,5,FALSE)</f>
        <v>0.25</v>
      </c>
      <c r="N392">
        <f t="shared" si="43"/>
        <v>0</v>
      </c>
      <c r="O392" s="5">
        <f t="shared" si="39"/>
        <v>0</v>
      </c>
      <c r="P392">
        <f>VLOOKUP($G392,'Pull Path Codes'!$A$7:$G$10,6,FALSE)</f>
        <v>0</v>
      </c>
      <c r="Q392" s="6">
        <f>VLOOKUP($G392,'Pull Path Codes'!$A$7:$G$10,7,FALSE)</f>
        <v>0</v>
      </c>
      <c r="R392">
        <f t="shared" si="44"/>
        <v>0</v>
      </c>
      <c r="S392" s="5">
        <f t="shared" si="40"/>
        <v>0</v>
      </c>
      <c r="T392" s="87">
        <f t="shared" si="41"/>
        <v>0</v>
      </c>
    </row>
    <row r="393" spans="1:20" ht="12.75">
      <c r="A393" s="38">
        <f>'Volume Forecast'!B391</f>
        <v>0</v>
      </c>
      <c r="B393" s="1">
        <f>'Volume Forecast'!C391</f>
        <v>0</v>
      </c>
      <c r="C393" s="6" t="s">
        <v>124</v>
      </c>
      <c r="D393" s="27">
        <f>'Volume Forecast'!F391</f>
        <v>0</v>
      </c>
      <c r="E393" s="43" t="str">
        <f>'Volume Forecast'!D391</f>
        <v>Ea</v>
      </c>
      <c r="F393" s="72">
        <f>'Volume Forecast'!E391</f>
        <v>0</v>
      </c>
      <c r="G393" s="6" t="s">
        <v>42</v>
      </c>
      <c r="H393" s="6">
        <f>VLOOKUP($G393,'Pull Path Codes'!$A$7:$G$10,2,FALSE)</f>
        <v>5</v>
      </c>
      <c r="I393" s="66">
        <f>VLOOKUP($G393,'Pull Path Codes'!$A$7:$G$10,3,FALSE)</f>
        <v>0.15</v>
      </c>
      <c r="J393">
        <f t="shared" si="42"/>
        <v>0</v>
      </c>
      <c r="K393" s="5">
        <f t="shared" si="38"/>
        <v>0</v>
      </c>
      <c r="L393" s="6">
        <f>VLOOKUP($G393,'Pull Path Codes'!$A$7:$G$10,4,FALSE)</f>
        <v>10</v>
      </c>
      <c r="M393" s="65">
        <f>VLOOKUP($G393,'Pull Path Codes'!$A$7:$G$10,5,FALSE)</f>
        <v>0.25</v>
      </c>
      <c r="N393">
        <f t="shared" si="43"/>
        <v>0</v>
      </c>
      <c r="O393" s="5">
        <f t="shared" si="39"/>
        <v>0</v>
      </c>
      <c r="P393">
        <f>VLOOKUP($G393,'Pull Path Codes'!$A$7:$G$10,6,FALSE)</f>
        <v>0</v>
      </c>
      <c r="Q393" s="6">
        <f>VLOOKUP($G393,'Pull Path Codes'!$A$7:$G$10,7,FALSE)</f>
        <v>0</v>
      </c>
      <c r="R393">
        <f t="shared" si="44"/>
        <v>0</v>
      </c>
      <c r="S393" s="5">
        <f t="shared" si="40"/>
        <v>0</v>
      </c>
      <c r="T393" s="87">
        <f t="shared" si="41"/>
        <v>0</v>
      </c>
    </row>
    <row r="394" spans="1:20" ht="12.75">
      <c r="A394" s="38">
        <f>'Volume Forecast'!B392</f>
        <v>0</v>
      </c>
      <c r="B394" s="1">
        <f>'Volume Forecast'!C392</f>
        <v>0</v>
      </c>
      <c r="C394" s="6" t="s">
        <v>124</v>
      </c>
      <c r="D394" s="27">
        <f>'Volume Forecast'!F392</f>
        <v>0</v>
      </c>
      <c r="E394" s="43" t="str">
        <f>'Volume Forecast'!D392</f>
        <v>Ea</v>
      </c>
      <c r="F394" s="72">
        <f>'Volume Forecast'!E392</f>
        <v>0</v>
      </c>
      <c r="G394" s="6" t="s">
        <v>42</v>
      </c>
      <c r="H394" s="6">
        <f>VLOOKUP($G394,'Pull Path Codes'!$A$7:$G$10,2,FALSE)</f>
        <v>5</v>
      </c>
      <c r="I394" s="66">
        <f>VLOOKUP($G394,'Pull Path Codes'!$A$7:$G$10,3,FALSE)</f>
        <v>0.15</v>
      </c>
      <c r="J394">
        <f t="shared" si="42"/>
        <v>0</v>
      </c>
      <c r="K394" s="5">
        <f aca="true" t="shared" si="45" ref="K394:K457">H394*$D394*(1+I394)</f>
        <v>0</v>
      </c>
      <c r="L394" s="6">
        <f>VLOOKUP($G394,'Pull Path Codes'!$A$7:$G$10,4,FALSE)</f>
        <v>10</v>
      </c>
      <c r="M394" s="65">
        <f>VLOOKUP($G394,'Pull Path Codes'!$A$7:$G$10,5,FALSE)</f>
        <v>0.25</v>
      </c>
      <c r="N394">
        <f t="shared" si="43"/>
        <v>0</v>
      </c>
      <c r="O394" s="5">
        <f aca="true" t="shared" si="46" ref="O394:O457">L394*$D394*(1+M394)</f>
        <v>0</v>
      </c>
      <c r="P394">
        <f>VLOOKUP($G394,'Pull Path Codes'!$A$7:$G$10,6,FALSE)</f>
        <v>0</v>
      </c>
      <c r="Q394" s="6">
        <f>VLOOKUP($G394,'Pull Path Codes'!$A$7:$G$10,7,FALSE)</f>
        <v>0</v>
      </c>
      <c r="R394">
        <f t="shared" si="44"/>
        <v>0</v>
      </c>
      <c r="S394" s="5">
        <f aca="true" t="shared" si="47" ref="S394:S457">IF(P394=0,0,P394*$D394*(1+Q394))</f>
        <v>0</v>
      </c>
      <c r="T394" s="87">
        <f aca="true" t="shared" si="48" ref="T394:T457">(J394+N394+R394)*F394</f>
        <v>0</v>
      </c>
    </row>
    <row r="395" spans="1:20" ht="12.75">
      <c r="A395" s="38">
        <f>'Volume Forecast'!B393</f>
        <v>0</v>
      </c>
      <c r="B395" s="1">
        <f>'Volume Forecast'!C393</f>
        <v>0</v>
      </c>
      <c r="C395" s="6" t="s">
        <v>124</v>
      </c>
      <c r="D395" s="27">
        <f>'Volume Forecast'!F393</f>
        <v>0</v>
      </c>
      <c r="E395" s="43" t="str">
        <f>'Volume Forecast'!D393</f>
        <v>Ea</v>
      </c>
      <c r="F395" s="72">
        <f>'Volume Forecast'!E393</f>
        <v>0</v>
      </c>
      <c r="G395" s="6" t="s">
        <v>41</v>
      </c>
      <c r="H395" s="6">
        <f>VLOOKUP($G395,'Pull Path Codes'!$A$7:$G$10,2,FALSE)</f>
        <v>3</v>
      </c>
      <c r="I395" s="66">
        <f>VLOOKUP($G395,'Pull Path Codes'!$A$7:$G$10,3,FALSE)</f>
        <v>0.1</v>
      </c>
      <c r="J395">
        <f t="shared" si="42"/>
        <v>0</v>
      </c>
      <c r="K395" s="5">
        <f t="shared" si="45"/>
        <v>0</v>
      </c>
      <c r="L395" s="6">
        <f>VLOOKUP($G395,'Pull Path Codes'!$A$7:$G$10,4,FALSE)</f>
        <v>10</v>
      </c>
      <c r="M395" s="65">
        <f>VLOOKUP($G395,'Pull Path Codes'!$A$7:$G$10,5,FALSE)</f>
        <v>0.1</v>
      </c>
      <c r="N395">
        <f t="shared" si="43"/>
        <v>0</v>
      </c>
      <c r="O395" s="5">
        <f t="shared" si="46"/>
        <v>0</v>
      </c>
      <c r="P395">
        <f>VLOOKUP($G395,'Pull Path Codes'!$A$7:$G$10,6,FALSE)</f>
        <v>0</v>
      </c>
      <c r="Q395" s="6">
        <f>VLOOKUP($G395,'Pull Path Codes'!$A$7:$G$10,7,FALSE)</f>
        <v>0</v>
      </c>
      <c r="R395">
        <f t="shared" si="44"/>
        <v>0</v>
      </c>
      <c r="S395" s="5">
        <f t="shared" si="47"/>
        <v>0</v>
      </c>
      <c r="T395" s="87">
        <f t="shared" si="48"/>
        <v>0</v>
      </c>
    </row>
    <row r="396" spans="1:20" ht="12.75">
      <c r="A396" s="38">
        <f>'Volume Forecast'!B394</f>
        <v>0</v>
      </c>
      <c r="B396" s="1">
        <f>'Volume Forecast'!C394</f>
        <v>0</v>
      </c>
      <c r="C396" s="6" t="s">
        <v>124</v>
      </c>
      <c r="D396" s="27">
        <f>'Volume Forecast'!F394</f>
        <v>0</v>
      </c>
      <c r="E396" s="43" t="str">
        <f>'Volume Forecast'!D394</f>
        <v>Ea</v>
      </c>
      <c r="F396" s="72">
        <f>'Volume Forecast'!E394</f>
        <v>0</v>
      </c>
      <c r="G396" s="6" t="s">
        <v>42</v>
      </c>
      <c r="H396" s="6">
        <f>VLOOKUP($G396,'Pull Path Codes'!$A$7:$G$10,2,FALSE)</f>
        <v>5</v>
      </c>
      <c r="I396" s="66">
        <f>VLOOKUP($G396,'Pull Path Codes'!$A$7:$G$10,3,FALSE)</f>
        <v>0.15</v>
      </c>
      <c r="J396">
        <f t="shared" si="42"/>
        <v>0</v>
      </c>
      <c r="K396" s="5">
        <f t="shared" si="45"/>
        <v>0</v>
      </c>
      <c r="L396" s="6">
        <f>VLOOKUP($G396,'Pull Path Codes'!$A$7:$G$10,4,FALSE)</f>
        <v>10</v>
      </c>
      <c r="M396" s="65">
        <f>VLOOKUP($G396,'Pull Path Codes'!$A$7:$G$10,5,FALSE)</f>
        <v>0.25</v>
      </c>
      <c r="N396">
        <f t="shared" si="43"/>
        <v>0</v>
      </c>
      <c r="O396" s="5">
        <f t="shared" si="46"/>
        <v>0</v>
      </c>
      <c r="P396">
        <f>VLOOKUP($G396,'Pull Path Codes'!$A$7:$G$10,6,FALSE)</f>
        <v>0</v>
      </c>
      <c r="Q396" s="6">
        <f>VLOOKUP($G396,'Pull Path Codes'!$A$7:$G$10,7,FALSE)</f>
        <v>0</v>
      </c>
      <c r="R396">
        <f t="shared" si="44"/>
        <v>0</v>
      </c>
      <c r="S396" s="5">
        <f t="shared" si="47"/>
        <v>0</v>
      </c>
      <c r="T396" s="87">
        <f t="shared" si="48"/>
        <v>0</v>
      </c>
    </row>
    <row r="397" spans="1:20" ht="12.75">
      <c r="A397" s="38">
        <f>'Volume Forecast'!B395</f>
        <v>0</v>
      </c>
      <c r="B397" s="1">
        <f>'Volume Forecast'!C395</f>
        <v>0</v>
      </c>
      <c r="C397" s="6" t="s">
        <v>124</v>
      </c>
      <c r="D397" s="27">
        <f>'Volume Forecast'!F395</f>
        <v>0</v>
      </c>
      <c r="E397" s="43" t="str">
        <f>'Volume Forecast'!D395</f>
        <v>Ea</v>
      </c>
      <c r="F397" s="72">
        <f>'Volume Forecast'!E395</f>
        <v>0</v>
      </c>
      <c r="G397" s="6" t="s">
        <v>42</v>
      </c>
      <c r="H397" s="6">
        <f>VLOOKUP($G397,'Pull Path Codes'!$A$7:$G$10,2,FALSE)</f>
        <v>5</v>
      </c>
      <c r="I397" s="66">
        <f>VLOOKUP($G397,'Pull Path Codes'!$A$7:$G$10,3,FALSE)</f>
        <v>0.15</v>
      </c>
      <c r="J397">
        <f t="shared" si="42"/>
        <v>0</v>
      </c>
      <c r="K397" s="5">
        <f t="shared" si="45"/>
        <v>0</v>
      </c>
      <c r="L397" s="6">
        <f>VLOOKUP($G397,'Pull Path Codes'!$A$7:$G$10,4,FALSE)</f>
        <v>10</v>
      </c>
      <c r="M397" s="65">
        <f>VLOOKUP($G397,'Pull Path Codes'!$A$7:$G$10,5,FALSE)</f>
        <v>0.25</v>
      </c>
      <c r="N397">
        <f t="shared" si="43"/>
        <v>0</v>
      </c>
      <c r="O397" s="5">
        <f t="shared" si="46"/>
        <v>0</v>
      </c>
      <c r="P397">
        <f>VLOOKUP($G397,'Pull Path Codes'!$A$7:$G$10,6,FALSE)</f>
        <v>0</v>
      </c>
      <c r="Q397" s="6">
        <f>VLOOKUP($G397,'Pull Path Codes'!$A$7:$G$10,7,FALSE)</f>
        <v>0</v>
      </c>
      <c r="R397">
        <f t="shared" si="44"/>
        <v>0</v>
      </c>
      <c r="S397" s="5">
        <f t="shared" si="47"/>
        <v>0</v>
      </c>
      <c r="T397" s="87">
        <f t="shared" si="48"/>
        <v>0</v>
      </c>
    </row>
    <row r="398" spans="1:20" ht="12.75">
      <c r="A398" s="38">
        <f>'Volume Forecast'!B396</f>
        <v>0</v>
      </c>
      <c r="B398" s="1">
        <f>'Volume Forecast'!C396</f>
        <v>0</v>
      </c>
      <c r="C398" s="6" t="s">
        <v>124</v>
      </c>
      <c r="D398" s="27">
        <f>'Volume Forecast'!F396</f>
        <v>0</v>
      </c>
      <c r="E398" s="43" t="str">
        <f>'Volume Forecast'!D396</f>
        <v>Ea</v>
      </c>
      <c r="F398" s="72">
        <f>'Volume Forecast'!E396</f>
        <v>0</v>
      </c>
      <c r="G398" s="6" t="s">
        <v>42</v>
      </c>
      <c r="H398" s="6">
        <f>VLOOKUP($G398,'Pull Path Codes'!$A$7:$G$10,2,FALSE)</f>
        <v>5</v>
      </c>
      <c r="I398" s="66">
        <f>VLOOKUP($G398,'Pull Path Codes'!$A$7:$G$10,3,FALSE)</f>
        <v>0.15</v>
      </c>
      <c r="J398">
        <f t="shared" si="42"/>
        <v>0</v>
      </c>
      <c r="K398" s="5">
        <f t="shared" si="45"/>
        <v>0</v>
      </c>
      <c r="L398" s="6">
        <f>VLOOKUP($G398,'Pull Path Codes'!$A$7:$G$10,4,FALSE)</f>
        <v>10</v>
      </c>
      <c r="M398" s="65">
        <f>VLOOKUP($G398,'Pull Path Codes'!$A$7:$G$10,5,FALSE)</f>
        <v>0.25</v>
      </c>
      <c r="N398">
        <f t="shared" si="43"/>
        <v>0</v>
      </c>
      <c r="O398" s="5">
        <f t="shared" si="46"/>
        <v>0</v>
      </c>
      <c r="P398">
        <f>VLOOKUP($G398,'Pull Path Codes'!$A$7:$G$10,6,FALSE)</f>
        <v>0</v>
      </c>
      <c r="Q398" s="6">
        <f>VLOOKUP($G398,'Pull Path Codes'!$A$7:$G$10,7,FALSE)</f>
        <v>0</v>
      </c>
      <c r="R398">
        <f t="shared" si="44"/>
        <v>0</v>
      </c>
      <c r="S398" s="5">
        <f t="shared" si="47"/>
        <v>0</v>
      </c>
      <c r="T398" s="87">
        <f t="shared" si="48"/>
        <v>0</v>
      </c>
    </row>
    <row r="399" spans="1:20" ht="12.75">
      <c r="A399" s="38">
        <f>'Volume Forecast'!B397</f>
        <v>0</v>
      </c>
      <c r="B399" s="1">
        <f>'Volume Forecast'!C397</f>
        <v>0</v>
      </c>
      <c r="C399" s="6" t="s">
        <v>124</v>
      </c>
      <c r="D399" s="27">
        <f>'Volume Forecast'!F397</f>
        <v>0</v>
      </c>
      <c r="E399" s="43" t="str">
        <f>'Volume Forecast'!D397</f>
        <v>Ea</v>
      </c>
      <c r="F399" s="72">
        <f>'Volume Forecast'!E397</f>
        <v>0</v>
      </c>
      <c r="G399" s="6" t="s">
        <v>42</v>
      </c>
      <c r="H399" s="6">
        <f>VLOOKUP($G399,'Pull Path Codes'!$A$7:$G$10,2,FALSE)</f>
        <v>5</v>
      </c>
      <c r="I399" s="66">
        <f>VLOOKUP($G399,'Pull Path Codes'!$A$7:$G$10,3,FALSE)</f>
        <v>0.15</v>
      </c>
      <c r="J399">
        <f t="shared" si="42"/>
        <v>0</v>
      </c>
      <c r="K399" s="5">
        <f t="shared" si="45"/>
        <v>0</v>
      </c>
      <c r="L399" s="6">
        <f>VLOOKUP($G399,'Pull Path Codes'!$A$7:$G$10,4,FALSE)</f>
        <v>10</v>
      </c>
      <c r="M399" s="65">
        <f>VLOOKUP($G399,'Pull Path Codes'!$A$7:$G$10,5,FALSE)</f>
        <v>0.25</v>
      </c>
      <c r="N399">
        <f t="shared" si="43"/>
        <v>0</v>
      </c>
      <c r="O399" s="5">
        <f t="shared" si="46"/>
        <v>0</v>
      </c>
      <c r="P399">
        <f>VLOOKUP($G399,'Pull Path Codes'!$A$7:$G$10,6,FALSE)</f>
        <v>0</v>
      </c>
      <c r="Q399" s="6">
        <f>VLOOKUP($G399,'Pull Path Codes'!$A$7:$G$10,7,FALSE)</f>
        <v>0</v>
      </c>
      <c r="R399">
        <f t="shared" si="44"/>
        <v>0</v>
      </c>
      <c r="S399" s="5">
        <f t="shared" si="47"/>
        <v>0</v>
      </c>
      <c r="T399" s="87">
        <f t="shared" si="48"/>
        <v>0</v>
      </c>
    </row>
    <row r="400" spans="1:20" ht="12.75">
      <c r="A400" s="38">
        <f>'Volume Forecast'!B398</f>
        <v>0</v>
      </c>
      <c r="B400" s="1">
        <f>'Volume Forecast'!C398</f>
        <v>0</v>
      </c>
      <c r="C400" s="6" t="s">
        <v>124</v>
      </c>
      <c r="D400" s="27">
        <f>'Volume Forecast'!F398</f>
        <v>0</v>
      </c>
      <c r="E400" s="43" t="str">
        <f>'Volume Forecast'!D398</f>
        <v>Ea</v>
      </c>
      <c r="F400" s="72">
        <f>'Volume Forecast'!E398</f>
        <v>0</v>
      </c>
      <c r="G400" s="6" t="s">
        <v>42</v>
      </c>
      <c r="H400" s="6">
        <f>VLOOKUP($G400,'Pull Path Codes'!$A$7:$G$10,2,FALSE)</f>
        <v>5</v>
      </c>
      <c r="I400" s="66">
        <f>VLOOKUP($G400,'Pull Path Codes'!$A$7:$G$10,3,FALSE)</f>
        <v>0.15</v>
      </c>
      <c r="J400">
        <f t="shared" si="42"/>
        <v>0</v>
      </c>
      <c r="K400" s="5">
        <f t="shared" si="45"/>
        <v>0</v>
      </c>
      <c r="L400" s="6">
        <f>VLOOKUP($G400,'Pull Path Codes'!$A$7:$G$10,4,FALSE)</f>
        <v>10</v>
      </c>
      <c r="M400" s="65">
        <f>VLOOKUP($G400,'Pull Path Codes'!$A$7:$G$10,5,FALSE)</f>
        <v>0.25</v>
      </c>
      <c r="N400">
        <f t="shared" si="43"/>
        <v>0</v>
      </c>
      <c r="O400" s="5">
        <f t="shared" si="46"/>
        <v>0</v>
      </c>
      <c r="P400">
        <f>VLOOKUP($G400,'Pull Path Codes'!$A$7:$G$10,6,FALSE)</f>
        <v>0</v>
      </c>
      <c r="Q400" s="6">
        <f>VLOOKUP($G400,'Pull Path Codes'!$A$7:$G$10,7,FALSE)</f>
        <v>0</v>
      </c>
      <c r="R400">
        <f t="shared" si="44"/>
        <v>0</v>
      </c>
      <c r="S400" s="5">
        <f t="shared" si="47"/>
        <v>0</v>
      </c>
      <c r="T400" s="87">
        <f t="shared" si="48"/>
        <v>0</v>
      </c>
    </row>
    <row r="401" spans="1:20" ht="12.75">
      <c r="A401" s="38">
        <f>'Volume Forecast'!B399</f>
        <v>0</v>
      </c>
      <c r="B401" s="1">
        <f>'Volume Forecast'!C399</f>
        <v>0</v>
      </c>
      <c r="C401" s="6" t="s">
        <v>124</v>
      </c>
      <c r="D401" s="27">
        <f>'Volume Forecast'!F399</f>
        <v>0</v>
      </c>
      <c r="E401" s="43" t="str">
        <f>'Volume Forecast'!D399</f>
        <v>Ea</v>
      </c>
      <c r="F401" s="72">
        <f>'Volume Forecast'!E399</f>
        <v>0</v>
      </c>
      <c r="G401" s="6" t="s">
        <v>42</v>
      </c>
      <c r="H401" s="6">
        <f>VLOOKUP($G401,'Pull Path Codes'!$A$7:$G$10,2,FALSE)</f>
        <v>5</v>
      </c>
      <c r="I401" s="66">
        <f>VLOOKUP($G401,'Pull Path Codes'!$A$7:$G$10,3,FALSE)</f>
        <v>0.15</v>
      </c>
      <c r="J401">
        <f t="shared" si="42"/>
        <v>0</v>
      </c>
      <c r="K401" s="5">
        <f t="shared" si="45"/>
        <v>0</v>
      </c>
      <c r="L401" s="6">
        <f>VLOOKUP($G401,'Pull Path Codes'!$A$7:$G$10,4,FALSE)</f>
        <v>10</v>
      </c>
      <c r="M401" s="65">
        <f>VLOOKUP($G401,'Pull Path Codes'!$A$7:$G$10,5,FALSE)</f>
        <v>0.25</v>
      </c>
      <c r="N401">
        <f t="shared" si="43"/>
        <v>0</v>
      </c>
      <c r="O401" s="5">
        <f t="shared" si="46"/>
        <v>0</v>
      </c>
      <c r="P401">
        <f>VLOOKUP($G401,'Pull Path Codes'!$A$7:$G$10,6,FALSE)</f>
        <v>0</v>
      </c>
      <c r="Q401" s="6">
        <f>VLOOKUP($G401,'Pull Path Codes'!$A$7:$G$10,7,FALSE)</f>
        <v>0</v>
      </c>
      <c r="R401">
        <f t="shared" si="44"/>
        <v>0</v>
      </c>
      <c r="S401" s="5">
        <f t="shared" si="47"/>
        <v>0</v>
      </c>
      <c r="T401" s="87">
        <f t="shared" si="48"/>
        <v>0</v>
      </c>
    </row>
    <row r="402" spans="1:20" ht="12.75">
      <c r="A402" s="38">
        <f>'Volume Forecast'!B400</f>
        <v>0</v>
      </c>
      <c r="B402" s="1">
        <f>'Volume Forecast'!C400</f>
        <v>0</v>
      </c>
      <c r="C402" s="6" t="s">
        <v>124</v>
      </c>
      <c r="D402" s="27">
        <f>'Volume Forecast'!F400</f>
        <v>0</v>
      </c>
      <c r="E402" s="43" t="str">
        <f>'Volume Forecast'!D400</f>
        <v>Ea</v>
      </c>
      <c r="F402" s="72">
        <f>'Volume Forecast'!E400</f>
        <v>0</v>
      </c>
      <c r="G402" s="6" t="s">
        <v>42</v>
      </c>
      <c r="H402" s="6">
        <f>VLOOKUP($G402,'Pull Path Codes'!$A$7:$G$10,2,FALSE)</f>
        <v>5</v>
      </c>
      <c r="I402" s="66">
        <f>VLOOKUP($G402,'Pull Path Codes'!$A$7:$G$10,3,FALSE)</f>
        <v>0.15</v>
      </c>
      <c r="J402">
        <f t="shared" si="42"/>
        <v>0</v>
      </c>
      <c r="K402" s="5">
        <f t="shared" si="45"/>
        <v>0</v>
      </c>
      <c r="L402" s="6">
        <f>VLOOKUP($G402,'Pull Path Codes'!$A$7:$G$10,4,FALSE)</f>
        <v>10</v>
      </c>
      <c r="M402" s="65">
        <f>VLOOKUP($G402,'Pull Path Codes'!$A$7:$G$10,5,FALSE)</f>
        <v>0.25</v>
      </c>
      <c r="N402">
        <f t="shared" si="43"/>
        <v>0</v>
      </c>
      <c r="O402" s="5">
        <f t="shared" si="46"/>
        <v>0</v>
      </c>
      <c r="P402">
        <f>VLOOKUP($G402,'Pull Path Codes'!$A$7:$G$10,6,FALSE)</f>
        <v>0</v>
      </c>
      <c r="Q402" s="6">
        <f>VLOOKUP($G402,'Pull Path Codes'!$A$7:$G$10,7,FALSE)</f>
        <v>0</v>
      </c>
      <c r="R402">
        <f t="shared" si="44"/>
        <v>0</v>
      </c>
      <c r="S402" s="5">
        <f t="shared" si="47"/>
        <v>0</v>
      </c>
      <c r="T402" s="87">
        <f t="shared" si="48"/>
        <v>0</v>
      </c>
    </row>
    <row r="403" spans="1:20" ht="12.75">
      <c r="A403" s="38">
        <f>'Volume Forecast'!B401</f>
        <v>0</v>
      </c>
      <c r="B403" s="1">
        <f>'Volume Forecast'!C401</f>
        <v>0</v>
      </c>
      <c r="C403" s="6" t="s">
        <v>124</v>
      </c>
      <c r="D403" s="27">
        <f>'Volume Forecast'!F401</f>
        <v>0</v>
      </c>
      <c r="E403" s="43" t="str">
        <f>'Volume Forecast'!D401</f>
        <v>Ea</v>
      </c>
      <c r="F403" s="72">
        <f>'Volume Forecast'!E401</f>
        <v>0</v>
      </c>
      <c r="G403" s="6" t="s">
        <v>42</v>
      </c>
      <c r="H403" s="6">
        <f>VLOOKUP($G403,'Pull Path Codes'!$A$7:$G$10,2,FALSE)</f>
        <v>5</v>
      </c>
      <c r="I403" s="66">
        <f>VLOOKUP($G403,'Pull Path Codes'!$A$7:$G$10,3,FALSE)</f>
        <v>0.15</v>
      </c>
      <c r="J403">
        <f t="shared" si="42"/>
        <v>0</v>
      </c>
      <c r="K403" s="5">
        <f t="shared" si="45"/>
        <v>0</v>
      </c>
      <c r="L403" s="6">
        <f>VLOOKUP($G403,'Pull Path Codes'!$A$7:$G$10,4,FALSE)</f>
        <v>10</v>
      </c>
      <c r="M403" s="65">
        <f>VLOOKUP($G403,'Pull Path Codes'!$A$7:$G$10,5,FALSE)</f>
        <v>0.25</v>
      </c>
      <c r="N403">
        <f t="shared" si="43"/>
        <v>0</v>
      </c>
      <c r="O403" s="5">
        <f t="shared" si="46"/>
        <v>0</v>
      </c>
      <c r="P403">
        <f>VLOOKUP($G403,'Pull Path Codes'!$A$7:$G$10,6,FALSE)</f>
        <v>0</v>
      </c>
      <c r="Q403" s="6">
        <f>VLOOKUP($G403,'Pull Path Codes'!$A$7:$G$10,7,FALSE)</f>
        <v>0</v>
      </c>
      <c r="R403">
        <f t="shared" si="44"/>
        <v>0</v>
      </c>
      <c r="S403" s="5">
        <f t="shared" si="47"/>
        <v>0</v>
      </c>
      <c r="T403" s="87">
        <f t="shared" si="48"/>
        <v>0</v>
      </c>
    </row>
    <row r="404" spans="1:20" ht="12.75">
      <c r="A404" s="38">
        <f>'Volume Forecast'!B402</f>
        <v>0</v>
      </c>
      <c r="B404" s="1">
        <f>'Volume Forecast'!C402</f>
        <v>0</v>
      </c>
      <c r="C404" s="6" t="s">
        <v>124</v>
      </c>
      <c r="D404" s="27">
        <f>'Volume Forecast'!F402</f>
        <v>0</v>
      </c>
      <c r="E404" s="43" t="str">
        <f>'Volume Forecast'!D402</f>
        <v>Ea</v>
      </c>
      <c r="F404" s="72">
        <f>'Volume Forecast'!E402</f>
        <v>0</v>
      </c>
      <c r="G404" s="6" t="s">
        <v>42</v>
      </c>
      <c r="H404" s="6">
        <f>VLOOKUP($G404,'Pull Path Codes'!$A$7:$G$10,2,FALSE)</f>
        <v>5</v>
      </c>
      <c r="I404" s="66">
        <f>VLOOKUP($G404,'Pull Path Codes'!$A$7:$G$10,3,FALSE)</f>
        <v>0.15</v>
      </c>
      <c r="J404">
        <f t="shared" si="42"/>
        <v>0</v>
      </c>
      <c r="K404" s="5">
        <f t="shared" si="45"/>
        <v>0</v>
      </c>
      <c r="L404" s="6">
        <f>VLOOKUP($G404,'Pull Path Codes'!$A$7:$G$10,4,FALSE)</f>
        <v>10</v>
      </c>
      <c r="M404" s="65">
        <f>VLOOKUP($G404,'Pull Path Codes'!$A$7:$G$10,5,FALSE)</f>
        <v>0.25</v>
      </c>
      <c r="N404">
        <f t="shared" si="43"/>
        <v>0</v>
      </c>
      <c r="O404" s="5">
        <f t="shared" si="46"/>
        <v>0</v>
      </c>
      <c r="P404">
        <f>VLOOKUP($G404,'Pull Path Codes'!$A$7:$G$10,6,FALSE)</f>
        <v>0</v>
      </c>
      <c r="Q404" s="6">
        <f>VLOOKUP($G404,'Pull Path Codes'!$A$7:$G$10,7,FALSE)</f>
        <v>0</v>
      </c>
      <c r="R404">
        <f t="shared" si="44"/>
        <v>0</v>
      </c>
      <c r="S404" s="5">
        <f t="shared" si="47"/>
        <v>0</v>
      </c>
      <c r="T404" s="87">
        <f t="shared" si="48"/>
        <v>0</v>
      </c>
    </row>
    <row r="405" spans="1:20" ht="12.75">
      <c r="A405" s="38">
        <f>'Volume Forecast'!B403</f>
        <v>0</v>
      </c>
      <c r="B405" s="1">
        <f>'Volume Forecast'!C403</f>
        <v>0</v>
      </c>
      <c r="C405" s="6" t="s">
        <v>124</v>
      </c>
      <c r="D405" s="27">
        <f>'Volume Forecast'!F403</f>
        <v>0</v>
      </c>
      <c r="E405" s="43" t="str">
        <f>'Volume Forecast'!D403</f>
        <v>Ea</v>
      </c>
      <c r="F405" s="72">
        <f>'Volume Forecast'!E403</f>
        <v>0</v>
      </c>
      <c r="G405" s="6" t="s">
        <v>42</v>
      </c>
      <c r="H405" s="6">
        <f>VLOOKUP($G405,'Pull Path Codes'!$A$7:$G$10,2,FALSE)</f>
        <v>5</v>
      </c>
      <c r="I405" s="66">
        <f>VLOOKUP($G405,'Pull Path Codes'!$A$7:$G$10,3,FALSE)</f>
        <v>0.15</v>
      </c>
      <c r="J405">
        <f t="shared" si="42"/>
        <v>0</v>
      </c>
      <c r="K405" s="5">
        <f t="shared" si="45"/>
        <v>0</v>
      </c>
      <c r="L405" s="6">
        <f>VLOOKUP($G405,'Pull Path Codes'!$A$7:$G$10,4,FALSE)</f>
        <v>10</v>
      </c>
      <c r="M405" s="65">
        <f>VLOOKUP($G405,'Pull Path Codes'!$A$7:$G$10,5,FALSE)</f>
        <v>0.25</v>
      </c>
      <c r="N405">
        <f t="shared" si="43"/>
        <v>0</v>
      </c>
      <c r="O405" s="5">
        <f t="shared" si="46"/>
        <v>0</v>
      </c>
      <c r="P405">
        <f>VLOOKUP($G405,'Pull Path Codes'!$A$7:$G$10,6,FALSE)</f>
        <v>0</v>
      </c>
      <c r="Q405" s="6">
        <f>VLOOKUP($G405,'Pull Path Codes'!$A$7:$G$10,7,FALSE)</f>
        <v>0</v>
      </c>
      <c r="R405">
        <f t="shared" si="44"/>
        <v>0</v>
      </c>
      <c r="S405" s="5">
        <f t="shared" si="47"/>
        <v>0</v>
      </c>
      <c r="T405" s="87">
        <f t="shared" si="48"/>
        <v>0</v>
      </c>
    </row>
    <row r="406" spans="1:20" ht="12.75">
      <c r="A406" s="38">
        <f>'Volume Forecast'!B404</f>
        <v>0</v>
      </c>
      <c r="B406" s="1">
        <f>'Volume Forecast'!C404</f>
        <v>0</v>
      </c>
      <c r="C406" s="6" t="s">
        <v>124</v>
      </c>
      <c r="D406" s="27">
        <f>'Volume Forecast'!F404</f>
        <v>0</v>
      </c>
      <c r="E406" s="43" t="str">
        <f>'Volume Forecast'!D404</f>
        <v>Ea</v>
      </c>
      <c r="F406" s="72">
        <f>'Volume Forecast'!E404</f>
        <v>0</v>
      </c>
      <c r="G406" s="6" t="s">
        <v>42</v>
      </c>
      <c r="H406" s="6">
        <f>VLOOKUP($G406,'Pull Path Codes'!$A$7:$G$10,2,FALSE)</f>
        <v>5</v>
      </c>
      <c r="I406" s="66">
        <f>VLOOKUP($G406,'Pull Path Codes'!$A$7:$G$10,3,FALSE)</f>
        <v>0.15</v>
      </c>
      <c r="J406">
        <f t="shared" si="42"/>
        <v>0</v>
      </c>
      <c r="K406" s="5">
        <f t="shared" si="45"/>
        <v>0</v>
      </c>
      <c r="L406" s="6">
        <f>VLOOKUP($G406,'Pull Path Codes'!$A$7:$G$10,4,FALSE)</f>
        <v>10</v>
      </c>
      <c r="M406" s="65">
        <f>VLOOKUP($G406,'Pull Path Codes'!$A$7:$G$10,5,FALSE)</f>
        <v>0.25</v>
      </c>
      <c r="N406">
        <f t="shared" si="43"/>
        <v>0</v>
      </c>
      <c r="O406" s="5">
        <f t="shared" si="46"/>
        <v>0</v>
      </c>
      <c r="P406">
        <f>VLOOKUP($G406,'Pull Path Codes'!$A$7:$G$10,6,FALSE)</f>
        <v>0</v>
      </c>
      <c r="Q406" s="6">
        <f>VLOOKUP($G406,'Pull Path Codes'!$A$7:$G$10,7,FALSE)</f>
        <v>0</v>
      </c>
      <c r="R406">
        <f t="shared" si="44"/>
        <v>0</v>
      </c>
      <c r="S406" s="5">
        <f t="shared" si="47"/>
        <v>0</v>
      </c>
      <c r="T406" s="87">
        <f t="shared" si="48"/>
        <v>0</v>
      </c>
    </row>
    <row r="407" spans="1:20" ht="12.75">
      <c r="A407" s="38">
        <f>'Volume Forecast'!B405</f>
        <v>0</v>
      </c>
      <c r="B407" s="1">
        <f>'Volume Forecast'!C405</f>
        <v>0</v>
      </c>
      <c r="C407" s="6" t="s">
        <v>124</v>
      </c>
      <c r="D407" s="27">
        <f>'Volume Forecast'!F405</f>
        <v>0</v>
      </c>
      <c r="E407" s="43" t="str">
        <f>'Volume Forecast'!D405</f>
        <v>Ea</v>
      </c>
      <c r="F407" s="72">
        <f>'Volume Forecast'!E405</f>
        <v>0</v>
      </c>
      <c r="G407" s="6" t="s">
        <v>42</v>
      </c>
      <c r="H407" s="6">
        <f>VLOOKUP($G407,'Pull Path Codes'!$A$7:$G$10,2,FALSE)</f>
        <v>5</v>
      </c>
      <c r="I407" s="66">
        <f>VLOOKUP($G407,'Pull Path Codes'!$A$7:$G$10,3,FALSE)</f>
        <v>0.15</v>
      </c>
      <c r="J407">
        <f t="shared" si="42"/>
        <v>0</v>
      </c>
      <c r="K407" s="5">
        <f t="shared" si="45"/>
        <v>0</v>
      </c>
      <c r="L407" s="6">
        <f>VLOOKUP($G407,'Pull Path Codes'!$A$7:$G$10,4,FALSE)</f>
        <v>10</v>
      </c>
      <c r="M407" s="65">
        <f>VLOOKUP($G407,'Pull Path Codes'!$A$7:$G$10,5,FALSE)</f>
        <v>0.25</v>
      </c>
      <c r="N407">
        <f t="shared" si="43"/>
        <v>0</v>
      </c>
      <c r="O407" s="5">
        <f t="shared" si="46"/>
        <v>0</v>
      </c>
      <c r="P407">
        <f>VLOOKUP($G407,'Pull Path Codes'!$A$7:$G$10,6,FALSE)</f>
        <v>0</v>
      </c>
      <c r="Q407" s="6">
        <f>VLOOKUP($G407,'Pull Path Codes'!$A$7:$G$10,7,FALSE)</f>
        <v>0</v>
      </c>
      <c r="R407">
        <f t="shared" si="44"/>
        <v>0</v>
      </c>
      <c r="S407" s="5">
        <f t="shared" si="47"/>
        <v>0</v>
      </c>
      <c r="T407" s="87">
        <f t="shared" si="48"/>
        <v>0</v>
      </c>
    </row>
    <row r="408" spans="1:20" ht="12.75">
      <c r="A408" s="38">
        <f>'Volume Forecast'!B406</f>
        <v>0</v>
      </c>
      <c r="B408" s="1">
        <f>'Volume Forecast'!C406</f>
        <v>0</v>
      </c>
      <c r="C408" s="6" t="s">
        <v>124</v>
      </c>
      <c r="D408" s="27">
        <f>'Volume Forecast'!F406</f>
        <v>0</v>
      </c>
      <c r="E408" s="43" t="str">
        <f>'Volume Forecast'!D406</f>
        <v>Ea</v>
      </c>
      <c r="F408" s="72">
        <f>'Volume Forecast'!E406</f>
        <v>0</v>
      </c>
      <c r="G408" s="6" t="s">
        <v>42</v>
      </c>
      <c r="H408" s="6">
        <f>VLOOKUP($G408,'Pull Path Codes'!$A$7:$G$10,2,FALSE)</f>
        <v>5</v>
      </c>
      <c r="I408" s="66">
        <f>VLOOKUP($G408,'Pull Path Codes'!$A$7:$G$10,3,FALSE)</f>
        <v>0.15</v>
      </c>
      <c r="J408">
        <f t="shared" si="42"/>
        <v>0</v>
      </c>
      <c r="K408" s="5">
        <f t="shared" si="45"/>
        <v>0</v>
      </c>
      <c r="L408" s="6">
        <f>VLOOKUP($G408,'Pull Path Codes'!$A$7:$G$10,4,FALSE)</f>
        <v>10</v>
      </c>
      <c r="M408" s="65">
        <f>VLOOKUP($G408,'Pull Path Codes'!$A$7:$G$10,5,FALSE)</f>
        <v>0.25</v>
      </c>
      <c r="N408">
        <f t="shared" si="43"/>
        <v>0</v>
      </c>
      <c r="O408" s="5">
        <f t="shared" si="46"/>
        <v>0</v>
      </c>
      <c r="P408">
        <f>VLOOKUP($G408,'Pull Path Codes'!$A$7:$G$10,6,FALSE)</f>
        <v>0</v>
      </c>
      <c r="Q408" s="6">
        <f>VLOOKUP($G408,'Pull Path Codes'!$A$7:$G$10,7,FALSE)</f>
        <v>0</v>
      </c>
      <c r="R408">
        <f t="shared" si="44"/>
        <v>0</v>
      </c>
      <c r="S408" s="5">
        <f t="shared" si="47"/>
        <v>0</v>
      </c>
      <c r="T408" s="87">
        <f t="shared" si="48"/>
        <v>0</v>
      </c>
    </row>
    <row r="409" spans="1:20" ht="12.75">
      <c r="A409" s="38">
        <f>'Volume Forecast'!B407</f>
        <v>0</v>
      </c>
      <c r="B409" s="1">
        <f>'Volume Forecast'!C407</f>
        <v>0</v>
      </c>
      <c r="C409" s="6" t="s">
        <v>124</v>
      </c>
      <c r="D409" s="27">
        <f>'Volume Forecast'!F407</f>
        <v>0</v>
      </c>
      <c r="E409" s="43" t="str">
        <f>'Volume Forecast'!D407</f>
        <v>Ea</v>
      </c>
      <c r="F409" s="72">
        <f>'Volume Forecast'!E407</f>
        <v>0</v>
      </c>
      <c r="G409" s="6" t="s">
        <v>42</v>
      </c>
      <c r="H409" s="6">
        <f>VLOOKUP($G409,'Pull Path Codes'!$A$7:$G$10,2,FALSE)</f>
        <v>5</v>
      </c>
      <c r="I409" s="66">
        <f>VLOOKUP($G409,'Pull Path Codes'!$A$7:$G$10,3,FALSE)</f>
        <v>0.15</v>
      </c>
      <c r="J409">
        <f t="shared" si="42"/>
        <v>0</v>
      </c>
      <c r="K409" s="5">
        <f t="shared" si="45"/>
        <v>0</v>
      </c>
      <c r="L409" s="6">
        <f>VLOOKUP($G409,'Pull Path Codes'!$A$7:$G$10,4,FALSE)</f>
        <v>10</v>
      </c>
      <c r="M409" s="65">
        <f>VLOOKUP($G409,'Pull Path Codes'!$A$7:$G$10,5,FALSE)</f>
        <v>0.25</v>
      </c>
      <c r="N409">
        <f t="shared" si="43"/>
        <v>0</v>
      </c>
      <c r="O409" s="5">
        <f t="shared" si="46"/>
        <v>0</v>
      </c>
      <c r="P409">
        <f>VLOOKUP($G409,'Pull Path Codes'!$A$7:$G$10,6,FALSE)</f>
        <v>0</v>
      </c>
      <c r="Q409" s="6">
        <f>VLOOKUP($G409,'Pull Path Codes'!$A$7:$G$10,7,FALSE)</f>
        <v>0</v>
      </c>
      <c r="R409">
        <f t="shared" si="44"/>
        <v>0</v>
      </c>
      <c r="S409" s="5">
        <f t="shared" si="47"/>
        <v>0</v>
      </c>
      <c r="T409" s="87">
        <f t="shared" si="48"/>
        <v>0</v>
      </c>
    </row>
    <row r="410" spans="1:20" ht="12.75">
      <c r="A410" s="38">
        <f>'Volume Forecast'!B408</f>
        <v>0</v>
      </c>
      <c r="B410" s="1">
        <f>'Volume Forecast'!C408</f>
        <v>0</v>
      </c>
      <c r="C410" s="6" t="s">
        <v>124</v>
      </c>
      <c r="D410" s="27">
        <f>'Volume Forecast'!F408</f>
        <v>0</v>
      </c>
      <c r="E410" s="43" t="str">
        <f>'Volume Forecast'!D408</f>
        <v>Ea</v>
      </c>
      <c r="F410" s="72">
        <f>'Volume Forecast'!E408</f>
        <v>0</v>
      </c>
      <c r="G410" s="6" t="s">
        <v>42</v>
      </c>
      <c r="H410" s="6">
        <f>VLOOKUP($G410,'Pull Path Codes'!$A$7:$G$10,2,FALSE)</f>
        <v>5</v>
      </c>
      <c r="I410" s="66">
        <f>VLOOKUP($G410,'Pull Path Codes'!$A$7:$G$10,3,FALSE)</f>
        <v>0.15</v>
      </c>
      <c r="J410">
        <f t="shared" si="42"/>
        <v>0</v>
      </c>
      <c r="K410" s="5">
        <f t="shared" si="45"/>
        <v>0</v>
      </c>
      <c r="L410" s="6">
        <f>VLOOKUP($G410,'Pull Path Codes'!$A$7:$G$10,4,FALSE)</f>
        <v>10</v>
      </c>
      <c r="M410" s="65">
        <f>VLOOKUP($G410,'Pull Path Codes'!$A$7:$G$10,5,FALSE)</f>
        <v>0.25</v>
      </c>
      <c r="N410">
        <f t="shared" si="43"/>
        <v>0</v>
      </c>
      <c r="O410" s="5">
        <f t="shared" si="46"/>
        <v>0</v>
      </c>
      <c r="P410">
        <f>VLOOKUP($G410,'Pull Path Codes'!$A$7:$G$10,6,FALSE)</f>
        <v>0</v>
      </c>
      <c r="Q410" s="6">
        <f>VLOOKUP($G410,'Pull Path Codes'!$A$7:$G$10,7,FALSE)</f>
        <v>0</v>
      </c>
      <c r="R410">
        <f t="shared" si="44"/>
        <v>0</v>
      </c>
      <c r="S410" s="5">
        <f t="shared" si="47"/>
        <v>0</v>
      </c>
      <c r="T410" s="87">
        <f t="shared" si="48"/>
        <v>0</v>
      </c>
    </row>
    <row r="411" spans="1:20" ht="12.75">
      <c r="A411" s="38">
        <f>'Volume Forecast'!B409</f>
        <v>0</v>
      </c>
      <c r="B411" s="1">
        <f>'Volume Forecast'!C409</f>
        <v>0</v>
      </c>
      <c r="C411" s="6" t="s">
        <v>124</v>
      </c>
      <c r="D411" s="27">
        <f>'Volume Forecast'!F409</f>
        <v>0</v>
      </c>
      <c r="E411" s="43" t="str">
        <f>'Volume Forecast'!D409</f>
        <v>Ea</v>
      </c>
      <c r="F411" s="72">
        <f>'Volume Forecast'!E409</f>
        <v>0</v>
      </c>
      <c r="G411" s="6" t="s">
        <v>42</v>
      </c>
      <c r="H411" s="6">
        <f>VLOOKUP($G411,'Pull Path Codes'!$A$7:$G$10,2,FALSE)</f>
        <v>5</v>
      </c>
      <c r="I411" s="66">
        <f>VLOOKUP($G411,'Pull Path Codes'!$A$7:$G$10,3,FALSE)</f>
        <v>0.15</v>
      </c>
      <c r="J411">
        <f t="shared" si="42"/>
        <v>0</v>
      </c>
      <c r="K411" s="5">
        <f t="shared" si="45"/>
        <v>0</v>
      </c>
      <c r="L411" s="6">
        <f>VLOOKUP($G411,'Pull Path Codes'!$A$7:$G$10,4,FALSE)</f>
        <v>10</v>
      </c>
      <c r="M411" s="65">
        <f>VLOOKUP($G411,'Pull Path Codes'!$A$7:$G$10,5,FALSE)</f>
        <v>0.25</v>
      </c>
      <c r="N411">
        <f t="shared" si="43"/>
        <v>0</v>
      </c>
      <c r="O411" s="5">
        <f t="shared" si="46"/>
        <v>0</v>
      </c>
      <c r="P411">
        <f>VLOOKUP($G411,'Pull Path Codes'!$A$7:$G$10,6,FALSE)</f>
        <v>0</v>
      </c>
      <c r="Q411" s="6">
        <f>VLOOKUP($G411,'Pull Path Codes'!$A$7:$G$10,7,FALSE)</f>
        <v>0</v>
      </c>
      <c r="R411">
        <f t="shared" si="44"/>
        <v>0</v>
      </c>
      <c r="S411" s="5">
        <f t="shared" si="47"/>
        <v>0</v>
      </c>
      <c r="T411" s="87">
        <f t="shared" si="48"/>
        <v>0</v>
      </c>
    </row>
    <row r="412" spans="1:20" ht="12.75">
      <c r="A412" s="38">
        <f>'Volume Forecast'!B410</f>
        <v>0</v>
      </c>
      <c r="B412" s="1">
        <f>'Volume Forecast'!C410</f>
        <v>0</v>
      </c>
      <c r="C412" s="6" t="s">
        <v>124</v>
      </c>
      <c r="D412" s="27">
        <f>'Volume Forecast'!F410</f>
        <v>0</v>
      </c>
      <c r="E412" s="43" t="str">
        <f>'Volume Forecast'!D410</f>
        <v>Ea</v>
      </c>
      <c r="F412" s="72">
        <f>'Volume Forecast'!E410</f>
        <v>0</v>
      </c>
      <c r="G412" s="6" t="s">
        <v>42</v>
      </c>
      <c r="H412" s="6">
        <f>VLOOKUP($G412,'Pull Path Codes'!$A$7:$G$10,2,FALSE)</f>
        <v>5</v>
      </c>
      <c r="I412" s="66">
        <f>VLOOKUP($G412,'Pull Path Codes'!$A$7:$G$10,3,FALSE)</f>
        <v>0.15</v>
      </c>
      <c r="J412">
        <f t="shared" si="42"/>
        <v>0</v>
      </c>
      <c r="K412" s="5">
        <f t="shared" si="45"/>
        <v>0</v>
      </c>
      <c r="L412" s="6">
        <f>VLOOKUP($G412,'Pull Path Codes'!$A$7:$G$10,4,FALSE)</f>
        <v>10</v>
      </c>
      <c r="M412" s="65">
        <f>VLOOKUP($G412,'Pull Path Codes'!$A$7:$G$10,5,FALSE)</f>
        <v>0.25</v>
      </c>
      <c r="N412">
        <f t="shared" si="43"/>
        <v>0</v>
      </c>
      <c r="O412" s="5">
        <f t="shared" si="46"/>
        <v>0</v>
      </c>
      <c r="P412">
        <f>VLOOKUP($G412,'Pull Path Codes'!$A$7:$G$10,6,FALSE)</f>
        <v>0</v>
      </c>
      <c r="Q412" s="6">
        <f>VLOOKUP($G412,'Pull Path Codes'!$A$7:$G$10,7,FALSE)</f>
        <v>0</v>
      </c>
      <c r="R412">
        <f t="shared" si="44"/>
        <v>0</v>
      </c>
      <c r="S412" s="5">
        <f t="shared" si="47"/>
        <v>0</v>
      </c>
      <c r="T412" s="87">
        <f t="shared" si="48"/>
        <v>0</v>
      </c>
    </row>
    <row r="413" spans="1:20" ht="12.75">
      <c r="A413" s="38">
        <f>'Volume Forecast'!B411</f>
        <v>0</v>
      </c>
      <c r="B413" s="1">
        <f>'Volume Forecast'!C411</f>
        <v>0</v>
      </c>
      <c r="C413" s="6" t="s">
        <v>124</v>
      </c>
      <c r="D413" s="27">
        <f>'Volume Forecast'!F411</f>
        <v>0</v>
      </c>
      <c r="E413" s="43" t="str">
        <f>'Volume Forecast'!D411</f>
        <v>Ea</v>
      </c>
      <c r="F413" s="72">
        <f>'Volume Forecast'!E411</f>
        <v>0</v>
      </c>
      <c r="G413" s="6" t="s">
        <v>42</v>
      </c>
      <c r="H413" s="6">
        <f>VLOOKUP($G413,'Pull Path Codes'!$A$7:$G$10,2,FALSE)</f>
        <v>5</v>
      </c>
      <c r="I413" s="66">
        <f>VLOOKUP($G413,'Pull Path Codes'!$A$7:$G$10,3,FALSE)</f>
        <v>0.15</v>
      </c>
      <c r="J413">
        <f t="shared" si="42"/>
        <v>0</v>
      </c>
      <c r="K413" s="5">
        <f t="shared" si="45"/>
        <v>0</v>
      </c>
      <c r="L413" s="6">
        <f>VLOOKUP($G413,'Pull Path Codes'!$A$7:$G$10,4,FALSE)</f>
        <v>10</v>
      </c>
      <c r="M413" s="65">
        <f>VLOOKUP($G413,'Pull Path Codes'!$A$7:$G$10,5,FALSE)</f>
        <v>0.25</v>
      </c>
      <c r="N413">
        <f t="shared" si="43"/>
        <v>0</v>
      </c>
      <c r="O413" s="5">
        <f t="shared" si="46"/>
        <v>0</v>
      </c>
      <c r="P413">
        <f>VLOOKUP($G413,'Pull Path Codes'!$A$7:$G$10,6,FALSE)</f>
        <v>0</v>
      </c>
      <c r="Q413" s="6">
        <f>VLOOKUP($G413,'Pull Path Codes'!$A$7:$G$10,7,FALSE)</f>
        <v>0</v>
      </c>
      <c r="R413">
        <f t="shared" si="44"/>
        <v>0</v>
      </c>
      <c r="S413" s="5">
        <f t="shared" si="47"/>
        <v>0</v>
      </c>
      <c r="T413" s="87">
        <f t="shared" si="48"/>
        <v>0</v>
      </c>
    </row>
    <row r="414" spans="1:20" ht="12.75">
      <c r="A414" s="38">
        <f>'Volume Forecast'!B412</f>
        <v>0</v>
      </c>
      <c r="B414" s="1">
        <f>'Volume Forecast'!C412</f>
        <v>0</v>
      </c>
      <c r="C414" s="6" t="s">
        <v>124</v>
      </c>
      <c r="D414" s="27">
        <f>'Volume Forecast'!F412</f>
        <v>0</v>
      </c>
      <c r="E414" s="43" t="str">
        <f>'Volume Forecast'!D412</f>
        <v>Ea</v>
      </c>
      <c r="F414" s="72">
        <f>'Volume Forecast'!E412</f>
        <v>0</v>
      </c>
      <c r="G414" s="6" t="s">
        <v>42</v>
      </c>
      <c r="H414" s="6">
        <f>VLOOKUP($G414,'Pull Path Codes'!$A$7:$G$10,2,FALSE)</f>
        <v>5</v>
      </c>
      <c r="I414" s="66">
        <f>VLOOKUP($G414,'Pull Path Codes'!$A$7:$G$10,3,FALSE)</f>
        <v>0.15</v>
      </c>
      <c r="J414">
        <f t="shared" si="42"/>
        <v>0</v>
      </c>
      <c r="K414" s="5">
        <f t="shared" si="45"/>
        <v>0</v>
      </c>
      <c r="L414" s="6">
        <f>VLOOKUP($G414,'Pull Path Codes'!$A$7:$G$10,4,FALSE)</f>
        <v>10</v>
      </c>
      <c r="M414" s="65">
        <f>VLOOKUP($G414,'Pull Path Codes'!$A$7:$G$10,5,FALSE)</f>
        <v>0.25</v>
      </c>
      <c r="N414">
        <f t="shared" si="43"/>
        <v>0</v>
      </c>
      <c r="O414" s="5">
        <f t="shared" si="46"/>
        <v>0</v>
      </c>
      <c r="P414">
        <f>VLOOKUP($G414,'Pull Path Codes'!$A$7:$G$10,6,FALSE)</f>
        <v>0</v>
      </c>
      <c r="Q414" s="6">
        <f>VLOOKUP($G414,'Pull Path Codes'!$A$7:$G$10,7,FALSE)</f>
        <v>0</v>
      </c>
      <c r="R414">
        <f t="shared" si="44"/>
        <v>0</v>
      </c>
      <c r="S414" s="5">
        <f t="shared" si="47"/>
        <v>0</v>
      </c>
      <c r="T414" s="87">
        <f t="shared" si="48"/>
        <v>0</v>
      </c>
    </row>
    <row r="415" spans="1:20" ht="12.75">
      <c r="A415" s="38">
        <f>'Volume Forecast'!B413</f>
        <v>0</v>
      </c>
      <c r="B415" s="1">
        <f>'Volume Forecast'!C413</f>
        <v>0</v>
      </c>
      <c r="C415" s="6" t="s">
        <v>124</v>
      </c>
      <c r="D415" s="27">
        <f>'Volume Forecast'!F413</f>
        <v>0</v>
      </c>
      <c r="E415" s="43" t="str">
        <f>'Volume Forecast'!D413</f>
        <v>Ea</v>
      </c>
      <c r="F415" s="72">
        <f>'Volume Forecast'!E413</f>
        <v>0</v>
      </c>
      <c r="G415" s="6" t="s">
        <v>42</v>
      </c>
      <c r="H415" s="6">
        <f>VLOOKUP($G415,'Pull Path Codes'!$A$7:$G$10,2,FALSE)</f>
        <v>5</v>
      </c>
      <c r="I415" s="66">
        <f>VLOOKUP($G415,'Pull Path Codes'!$A$7:$G$10,3,FALSE)</f>
        <v>0.15</v>
      </c>
      <c r="J415">
        <f t="shared" si="42"/>
        <v>0</v>
      </c>
      <c r="K415" s="5">
        <f t="shared" si="45"/>
        <v>0</v>
      </c>
      <c r="L415" s="6">
        <f>VLOOKUP($G415,'Pull Path Codes'!$A$7:$G$10,4,FALSE)</f>
        <v>10</v>
      </c>
      <c r="M415" s="65">
        <f>VLOOKUP($G415,'Pull Path Codes'!$A$7:$G$10,5,FALSE)</f>
        <v>0.25</v>
      </c>
      <c r="N415">
        <f t="shared" si="43"/>
        <v>0</v>
      </c>
      <c r="O415" s="5">
        <f t="shared" si="46"/>
        <v>0</v>
      </c>
      <c r="P415">
        <f>VLOOKUP($G415,'Pull Path Codes'!$A$7:$G$10,6,FALSE)</f>
        <v>0</v>
      </c>
      <c r="Q415" s="6">
        <f>VLOOKUP($G415,'Pull Path Codes'!$A$7:$G$10,7,FALSE)</f>
        <v>0</v>
      </c>
      <c r="R415">
        <f t="shared" si="44"/>
        <v>0</v>
      </c>
      <c r="S415" s="5">
        <f t="shared" si="47"/>
        <v>0</v>
      </c>
      <c r="T415" s="87">
        <f t="shared" si="48"/>
        <v>0</v>
      </c>
    </row>
    <row r="416" spans="1:20" ht="12.75">
      <c r="A416" s="38">
        <f>'Volume Forecast'!B414</f>
        <v>0</v>
      </c>
      <c r="B416" s="1">
        <f>'Volume Forecast'!C414</f>
        <v>0</v>
      </c>
      <c r="C416" s="6" t="s">
        <v>124</v>
      </c>
      <c r="D416" s="27">
        <f>'Volume Forecast'!F414</f>
        <v>0</v>
      </c>
      <c r="E416" s="43" t="str">
        <f>'Volume Forecast'!D414</f>
        <v>Ea</v>
      </c>
      <c r="F416" s="72">
        <f>'Volume Forecast'!E414</f>
        <v>0</v>
      </c>
      <c r="G416" s="6" t="s">
        <v>42</v>
      </c>
      <c r="H416" s="6">
        <f>VLOOKUP($G416,'Pull Path Codes'!$A$7:$G$10,2,FALSE)</f>
        <v>5</v>
      </c>
      <c r="I416" s="66">
        <f>VLOOKUP($G416,'Pull Path Codes'!$A$7:$G$10,3,FALSE)</f>
        <v>0.15</v>
      </c>
      <c r="J416">
        <f aca="true" t="shared" si="49" ref="J416:J479">ROUNDUP(K416,0)</f>
        <v>0</v>
      </c>
      <c r="K416" s="5">
        <f t="shared" si="45"/>
        <v>0</v>
      </c>
      <c r="L416" s="6">
        <f>VLOOKUP($G416,'Pull Path Codes'!$A$7:$G$10,4,FALSE)</f>
        <v>10</v>
      </c>
      <c r="M416" s="65">
        <f>VLOOKUP($G416,'Pull Path Codes'!$A$7:$G$10,5,FALSE)</f>
        <v>0.25</v>
      </c>
      <c r="N416">
        <f aca="true" t="shared" si="50" ref="N416:N479">ROUNDUP(O416,0)</f>
        <v>0</v>
      </c>
      <c r="O416" s="5">
        <f t="shared" si="46"/>
        <v>0</v>
      </c>
      <c r="P416">
        <f>VLOOKUP($G416,'Pull Path Codes'!$A$7:$G$10,6,FALSE)</f>
        <v>0</v>
      </c>
      <c r="Q416" s="6">
        <f>VLOOKUP($G416,'Pull Path Codes'!$A$7:$G$10,7,FALSE)</f>
        <v>0</v>
      </c>
      <c r="R416">
        <f aca="true" t="shared" si="51" ref="R416:R479">ROUNDUP(S416,0)</f>
        <v>0</v>
      </c>
      <c r="S416" s="5">
        <f t="shared" si="47"/>
        <v>0</v>
      </c>
      <c r="T416" s="87">
        <f t="shared" si="48"/>
        <v>0</v>
      </c>
    </row>
    <row r="417" spans="1:20" ht="12.75">
      <c r="A417" s="38">
        <f>'Volume Forecast'!B415</f>
        <v>0</v>
      </c>
      <c r="B417" s="1">
        <f>'Volume Forecast'!C415</f>
        <v>0</v>
      </c>
      <c r="C417" s="6" t="s">
        <v>124</v>
      </c>
      <c r="D417" s="27">
        <f>'Volume Forecast'!F415</f>
        <v>0</v>
      </c>
      <c r="E417" s="43" t="str">
        <f>'Volume Forecast'!D415</f>
        <v>Ea</v>
      </c>
      <c r="F417" s="72">
        <f>'Volume Forecast'!E415</f>
        <v>0</v>
      </c>
      <c r="G417" s="6" t="s">
        <v>41</v>
      </c>
      <c r="H417" s="6">
        <f>VLOOKUP($G417,'Pull Path Codes'!$A$7:$G$10,2,FALSE)</f>
        <v>3</v>
      </c>
      <c r="I417" s="66">
        <f>VLOOKUP($G417,'Pull Path Codes'!$A$7:$G$10,3,FALSE)</f>
        <v>0.1</v>
      </c>
      <c r="J417">
        <f t="shared" si="49"/>
        <v>0</v>
      </c>
      <c r="K417" s="5">
        <f t="shared" si="45"/>
        <v>0</v>
      </c>
      <c r="L417" s="6">
        <f>VLOOKUP($G417,'Pull Path Codes'!$A$7:$G$10,4,FALSE)</f>
        <v>10</v>
      </c>
      <c r="M417" s="65">
        <f>VLOOKUP($G417,'Pull Path Codes'!$A$7:$G$10,5,FALSE)</f>
        <v>0.1</v>
      </c>
      <c r="N417">
        <f t="shared" si="50"/>
        <v>0</v>
      </c>
      <c r="O417" s="5">
        <f t="shared" si="46"/>
        <v>0</v>
      </c>
      <c r="P417">
        <f>VLOOKUP($G417,'Pull Path Codes'!$A$7:$G$10,6,FALSE)</f>
        <v>0</v>
      </c>
      <c r="Q417" s="6">
        <f>VLOOKUP($G417,'Pull Path Codes'!$A$7:$G$10,7,FALSE)</f>
        <v>0</v>
      </c>
      <c r="R417">
        <f t="shared" si="51"/>
        <v>0</v>
      </c>
      <c r="S417" s="5">
        <f t="shared" si="47"/>
        <v>0</v>
      </c>
      <c r="T417" s="87">
        <f t="shared" si="48"/>
        <v>0</v>
      </c>
    </row>
    <row r="418" spans="1:20" ht="12.75">
      <c r="A418" s="38">
        <f>'Volume Forecast'!B416</f>
        <v>0</v>
      </c>
      <c r="B418" s="1">
        <f>'Volume Forecast'!C416</f>
        <v>0</v>
      </c>
      <c r="C418" s="6" t="s">
        <v>124</v>
      </c>
      <c r="D418" s="27">
        <f>'Volume Forecast'!F416</f>
        <v>0</v>
      </c>
      <c r="E418" s="43" t="str">
        <f>'Volume Forecast'!D416</f>
        <v>Ea</v>
      </c>
      <c r="F418" s="72">
        <f>'Volume Forecast'!E416</f>
        <v>0</v>
      </c>
      <c r="G418" s="6" t="s">
        <v>41</v>
      </c>
      <c r="H418" s="6">
        <f>VLOOKUP($G418,'Pull Path Codes'!$A$7:$G$10,2,FALSE)</f>
        <v>3</v>
      </c>
      <c r="I418" s="66">
        <f>VLOOKUP($G418,'Pull Path Codes'!$A$7:$G$10,3,FALSE)</f>
        <v>0.1</v>
      </c>
      <c r="J418">
        <f t="shared" si="49"/>
        <v>0</v>
      </c>
      <c r="K418" s="5">
        <f t="shared" si="45"/>
        <v>0</v>
      </c>
      <c r="L418" s="6">
        <f>VLOOKUP($G418,'Pull Path Codes'!$A$7:$G$10,4,FALSE)</f>
        <v>10</v>
      </c>
      <c r="M418" s="65">
        <f>VLOOKUP($G418,'Pull Path Codes'!$A$7:$G$10,5,FALSE)</f>
        <v>0.1</v>
      </c>
      <c r="N418">
        <f t="shared" si="50"/>
        <v>0</v>
      </c>
      <c r="O418" s="5">
        <f t="shared" si="46"/>
        <v>0</v>
      </c>
      <c r="P418">
        <f>VLOOKUP($G418,'Pull Path Codes'!$A$7:$G$10,6,FALSE)</f>
        <v>0</v>
      </c>
      <c r="Q418" s="6">
        <f>VLOOKUP($G418,'Pull Path Codes'!$A$7:$G$10,7,FALSE)</f>
        <v>0</v>
      </c>
      <c r="R418">
        <f t="shared" si="51"/>
        <v>0</v>
      </c>
      <c r="S418" s="5">
        <f t="shared" si="47"/>
        <v>0</v>
      </c>
      <c r="T418" s="87">
        <f t="shared" si="48"/>
        <v>0</v>
      </c>
    </row>
    <row r="419" spans="1:20" ht="12.75">
      <c r="A419" s="38">
        <f>'Volume Forecast'!B417</f>
        <v>0</v>
      </c>
      <c r="B419" s="1">
        <f>'Volume Forecast'!C417</f>
        <v>0</v>
      </c>
      <c r="C419" s="6" t="s">
        <v>124</v>
      </c>
      <c r="D419" s="27">
        <f>'Volume Forecast'!F417</f>
        <v>0</v>
      </c>
      <c r="E419" s="43" t="str">
        <f>'Volume Forecast'!D417</f>
        <v>Ea</v>
      </c>
      <c r="F419" s="72">
        <f>'Volume Forecast'!E417</f>
        <v>0</v>
      </c>
      <c r="G419" s="6" t="s">
        <v>41</v>
      </c>
      <c r="H419" s="6">
        <f>VLOOKUP($G419,'Pull Path Codes'!$A$7:$G$10,2,FALSE)</f>
        <v>3</v>
      </c>
      <c r="I419" s="66">
        <f>VLOOKUP($G419,'Pull Path Codes'!$A$7:$G$10,3,FALSE)</f>
        <v>0.1</v>
      </c>
      <c r="J419">
        <f t="shared" si="49"/>
        <v>0</v>
      </c>
      <c r="K419" s="5">
        <f t="shared" si="45"/>
        <v>0</v>
      </c>
      <c r="L419" s="6">
        <f>VLOOKUP($G419,'Pull Path Codes'!$A$7:$G$10,4,FALSE)</f>
        <v>10</v>
      </c>
      <c r="M419" s="65">
        <f>VLOOKUP($G419,'Pull Path Codes'!$A$7:$G$10,5,FALSE)</f>
        <v>0.1</v>
      </c>
      <c r="N419">
        <f t="shared" si="50"/>
        <v>0</v>
      </c>
      <c r="O419" s="5">
        <f t="shared" si="46"/>
        <v>0</v>
      </c>
      <c r="P419">
        <f>VLOOKUP($G419,'Pull Path Codes'!$A$7:$G$10,6,FALSE)</f>
        <v>0</v>
      </c>
      <c r="Q419" s="6">
        <f>VLOOKUP($G419,'Pull Path Codes'!$A$7:$G$10,7,FALSE)</f>
        <v>0</v>
      </c>
      <c r="R419">
        <f t="shared" si="51"/>
        <v>0</v>
      </c>
      <c r="S419" s="5">
        <f t="shared" si="47"/>
        <v>0</v>
      </c>
      <c r="T419" s="87">
        <f t="shared" si="48"/>
        <v>0</v>
      </c>
    </row>
    <row r="420" spans="1:20" ht="12.75">
      <c r="A420" s="38">
        <f>'Volume Forecast'!B418</f>
        <v>0</v>
      </c>
      <c r="B420" s="1">
        <f>'Volume Forecast'!C418</f>
        <v>0</v>
      </c>
      <c r="C420" s="6" t="s">
        <v>124</v>
      </c>
      <c r="D420" s="27">
        <f>'Volume Forecast'!F418</f>
        <v>0</v>
      </c>
      <c r="E420" s="43" t="str">
        <f>'Volume Forecast'!D418</f>
        <v>Ea</v>
      </c>
      <c r="F420" s="72">
        <f>'Volume Forecast'!E418</f>
        <v>0</v>
      </c>
      <c r="G420" s="6" t="s">
        <v>42</v>
      </c>
      <c r="H420" s="6">
        <f>VLOOKUP($G420,'Pull Path Codes'!$A$7:$G$10,2,FALSE)</f>
        <v>5</v>
      </c>
      <c r="I420" s="66">
        <f>VLOOKUP($G420,'Pull Path Codes'!$A$7:$G$10,3,FALSE)</f>
        <v>0.15</v>
      </c>
      <c r="J420">
        <f t="shared" si="49"/>
        <v>0</v>
      </c>
      <c r="K420" s="5">
        <f t="shared" si="45"/>
        <v>0</v>
      </c>
      <c r="L420" s="6">
        <f>VLOOKUP($G420,'Pull Path Codes'!$A$7:$G$10,4,FALSE)</f>
        <v>10</v>
      </c>
      <c r="M420" s="65">
        <f>VLOOKUP($G420,'Pull Path Codes'!$A$7:$G$10,5,FALSE)</f>
        <v>0.25</v>
      </c>
      <c r="N420">
        <f t="shared" si="50"/>
        <v>0</v>
      </c>
      <c r="O420" s="5">
        <f t="shared" si="46"/>
        <v>0</v>
      </c>
      <c r="P420">
        <f>VLOOKUP($G420,'Pull Path Codes'!$A$7:$G$10,6,FALSE)</f>
        <v>0</v>
      </c>
      <c r="Q420" s="6">
        <f>VLOOKUP($G420,'Pull Path Codes'!$A$7:$G$10,7,FALSE)</f>
        <v>0</v>
      </c>
      <c r="R420">
        <f t="shared" si="51"/>
        <v>0</v>
      </c>
      <c r="S420" s="5">
        <f t="shared" si="47"/>
        <v>0</v>
      </c>
      <c r="T420" s="87">
        <f t="shared" si="48"/>
        <v>0</v>
      </c>
    </row>
    <row r="421" spans="1:20" ht="12.75">
      <c r="A421" s="38">
        <f>'Volume Forecast'!B419</f>
        <v>0</v>
      </c>
      <c r="B421" s="1">
        <f>'Volume Forecast'!C419</f>
        <v>0</v>
      </c>
      <c r="C421" s="6" t="s">
        <v>124</v>
      </c>
      <c r="D421" s="27">
        <f>'Volume Forecast'!F419</f>
        <v>0</v>
      </c>
      <c r="E421" s="43" t="str">
        <f>'Volume Forecast'!D419</f>
        <v>Ea</v>
      </c>
      <c r="F421" s="72">
        <f>'Volume Forecast'!E419</f>
        <v>0</v>
      </c>
      <c r="G421" s="6" t="s">
        <v>42</v>
      </c>
      <c r="H421" s="6">
        <f>VLOOKUP($G421,'Pull Path Codes'!$A$7:$G$10,2,FALSE)</f>
        <v>5</v>
      </c>
      <c r="I421" s="66">
        <f>VLOOKUP($G421,'Pull Path Codes'!$A$7:$G$10,3,FALSE)</f>
        <v>0.15</v>
      </c>
      <c r="J421">
        <f t="shared" si="49"/>
        <v>0</v>
      </c>
      <c r="K421" s="5">
        <f t="shared" si="45"/>
        <v>0</v>
      </c>
      <c r="L421" s="6">
        <f>VLOOKUP($G421,'Pull Path Codes'!$A$7:$G$10,4,FALSE)</f>
        <v>10</v>
      </c>
      <c r="M421" s="65">
        <f>VLOOKUP($G421,'Pull Path Codes'!$A$7:$G$10,5,FALSE)</f>
        <v>0.25</v>
      </c>
      <c r="N421">
        <f t="shared" si="50"/>
        <v>0</v>
      </c>
      <c r="O421" s="5">
        <f t="shared" si="46"/>
        <v>0</v>
      </c>
      <c r="P421">
        <f>VLOOKUP($G421,'Pull Path Codes'!$A$7:$G$10,6,FALSE)</f>
        <v>0</v>
      </c>
      <c r="Q421" s="6">
        <f>VLOOKUP($G421,'Pull Path Codes'!$A$7:$G$10,7,FALSE)</f>
        <v>0</v>
      </c>
      <c r="R421">
        <f t="shared" si="51"/>
        <v>0</v>
      </c>
      <c r="S421" s="5">
        <f t="shared" si="47"/>
        <v>0</v>
      </c>
      <c r="T421" s="87">
        <f t="shared" si="48"/>
        <v>0</v>
      </c>
    </row>
    <row r="422" spans="1:20" ht="12.75">
      <c r="A422" s="38">
        <f>'Volume Forecast'!B420</f>
        <v>0</v>
      </c>
      <c r="B422" s="1">
        <f>'Volume Forecast'!C420</f>
        <v>0</v>
      </c>
      <c r="C422" s="6" t="s">
        <v>124</v>
      </c>
      <c r="D422" s="27">
        <f>'Volume Forecast'!F420</f>
        <v>0</v>
      </c>
      <c r="E422" s="43" t="str">
        <f>'Volume Forecast'!D420</f>
        <v>Ea</v>
      </c>
      <c r="F422" s="72">
        <f>'Volume Forecast'!E420</f>
        <v>0</v>
      </c>
      <c r="G422" s="6" t="s">
        <v>42</v>
      </c>
      <c r="H422" s="6">
        <f>VLOOKUP($G422,'Pull Path Codes'!$A$7:$G$10,2,FALSE)</f>
        <v>5</v>
      </c>
      <c r="I422" s="66">
        <f>VLOOKUP($G422,'Pull Path Codes'!$A$7:$G$10,3,FALSE)</f>
        <v>0.15</v>
      </c>
      <c r="J422">
        <f t="shared" si="49"/>
        <v>0</v>
      </c>
      <c r="K422" s="5">
        <f t="shared" si="45"/>
        <v>0</v>
      </c>
      <c r="L422" s="6">
        <f>VLOOKUP($G422,'Pull Path Codes'!$A$7:$G$10,4,FALSE)</f>
        <v>10</v>
      </c>
      <c r="M422" s="65">
        <f>VLOOKUP($G422,'Pull Path Codes'!$A$7:$G$10,5,FALSE)</f>
        <v>0.25</v>
      </c>
      <c r="N422">
        <f t="shared" si="50"/>
        <v>0</v>
      </c>
      <c r="O422" s="5">
        <f t="shared" si="46"/>
        <v>0</v>
      </c>
      <c r="P422">
        <f>VLOOKUP($G422,'Pull Path Codes'!$A$7:$G$10,6,FALSE)</f>
        <v>0</v>
      </c>
      <c r="Q422" s="6">
        <f>VLOOKUP($G422,'Pull Path Codes'!$A$7:$G$10,7,FALSE)</f>
        <v>0</v>
      </c>
      <c r="R422">
        <f t="shared" si="51"/>
        <v>0</v>
      </c>
      <c r="S422" s="5">
        <f t="shared" si="47"/>
        <v>0</v>
      </c>
      <c r="T422" s="87">
        <f t="shared" si="48"/>
        <v>0</v>
      </c>
    </row>
    <row r="423" spans="1:20" ht="12.75">
      <c r="A423" s="38">
        <f>'Volume Forecast'!B421</f>
        <v>0</v>
      </c>
      <c r="B423" s="1">
        <f>'Volume Forecast'!C421</f>
        <v>0</v>
      </c>
      <c r="C423" s="6" t="s">
        <v>124</v>
      </c>
      <c r="D423" s="27">
        <f>'Volume Forecast'!F421</f>
        <v>0</v>
      </c>
      <c r="E423" s="43" t="str">
        <f>'Volume Forecast'!D421</f>
        <v>Ea</v>
      </c>
      <c r="F423" s="72">
        <f>'Volume Forecast'!E421</f>
        <v>0</v>
      </c>
      <c r="G423" s="6" t="s">
        <v>42</v>
      </c>
      <c r="H423" s="6">
        <f>VLOOKUP($G423,'Pull Path Codes'!$A$7:$G$10,2,FALSE)</f>
        <v>5</v>
      </c>
      <c r="I423" s="66">
        <f>VLOOKUP($G423,'Pull Path Codes'!$A$7:$G$10,3,FALSE)</f>
        <v>0.15</v>
      </c>
      <c r="J423">
        <f t="shared" si="49"/>
        <v>0</v>
      </c>
      <c r="K423" s="5">
        <f t="shared" si="45"/>
        <v>0</v>
      </c>
      <c r="L423" s="6">
        <f>VLOOKUP($G423,'Pull Path Codes'!$A$7:$G$10,4,FALSE)</f>
        <v>10</v>
      </c>
      <c r="M423" s="65">
        <f>VLOOKUP($G423,'Pull Path Codes'!$A$7:$G$10,5,FALSE)</f>
        <v>0.25</v>
      </c>
      <c r="N423">
        <f t="shared" si="50"/>
        <v>0</v>
      </c>
      <c r="O423" s="5">
        <f t="shared" si="46"/>
        <v>0</v>
      </c>
      <c r="P423">
        <f>VLOOKUP($G423,'Pull Path Codes'!$A$7:$G$10,6,FALSE)</f>
        <v>0</v>
      </c>
      <c r="Q423" s="6">
        <f>VLOOKUP($G423,'Pull Path Codes'!$A$7:$G$10,7,FALSE)</f>
        <v>0</v>
      </c>
      <c r="R423">
        <f t="shared" si="51"/>
        <v>0</v>
      </c>
      <c r="S423" s="5">
        <f t="shared" si="47"/>
        <v>0</v>
      </c>
      <c r="T423" s="87">
        <f t="shared" si="48"/>
        <v>0</v>
      </c>
    </row>
    <row r="424" spans="1:20" ht="12.75">
      <c r="A424" s="38">
        <f>'Volume Forecast'!B422</f>
        <v>0</v>
      </c>
      <c r="B424" s="1">
        <f>'Volume Forecast'!C422</f>
        <v>0</v>
      </c>
      <c r="C424" s="6" t="s">
        <v>124</v>
      </c>
      <c r="D424" s="27">
        <f>'Volume Forecast'!F422</f>
        <v>0</v>
      </c>
      <c r="E424" s="43" t="str">
        <f>'Volume Forecast'!D422</f>
        <v>Ea</v>
      </c>
      <c r="F424" s="72">
        <f>'Volume Forecast'!E422</f>
        <v>0</v>
      </c>
      <c r="G424" s="6" t="s">
        <v>42</v>
      </c>
      <c r="H424" s="6">
        <f>VLOOKUP($G424,'Pull Path Codes'!$A$7:$G$10,2,FALSE)</f>
        <v>5</v>
      </c>
      <c r="I424" s="66">
        <f>VLOOKUP($G424,'Pull Path Codes'!$A$7:$G$10,3,FALSE)</f>
        <v>0.15</v>
      </c>
      <c r="J424">
        <f t="shared" si="49"/>
        <v>0</v>
      </c>
      <c r="K424" s="5">
        <f t="shared" si="45"/>
        <v>0</v>
      </c>
      <c r="L424" s="6">
        <f>VLOOKUP($G424,'Pull Path Codes'!$A$7:$G$10,4,FALSE)</f>
        <v>10</v>
      </c>
      <c r="M424" s="65">
        <f>VLOOKUP($G424,'Pull Path Codes'!$A$7:$G$10,5,FALSE)</f>
        <v>0.25</v>
      </c>
      <c r="N424">
        <f t="shared" si="50"/>
        <v>0</v>
      </c>
      <c r="O424" s="5">
        <f t="shared" si="46"/>
        <v>0</v>
      </c>
      <c r="P424">
        <f>VLOOKUP($G424,'Pull Path Codes'!$A$7:$G$10,6,FALSE)</f>
        <v>0</v>
      </c>
      <c r="Q424" s="6">
        <f>VLOOKUP($G424,'Pull Path Codes'!$A$7:$G$10,7,FALSE)</f>
        <v>0</v>
      </c>
      <c r="R424">
        <f t="shared" si="51"/>
        <v>0</v>
      </c>
      <c r="S424" s="5">
        <f t="shared" si="47"/>
        <v>0</v>
      </c>
      <c r="T424" s="87">
        <f t="shared" si="48"/>
        <v>0</v>
      </c>
    </row>
    <row r="425" spans="1:20" ht="12.75">
      <c r="A425" s="38">
        <f>'Volume Forecast'!B423</f>
        <v>0</v>
      </c>
      <c r="B425" s="1">
        <f>'Volume Forecast'!C423</f>
        <v>0</v>
      </c>
      <c r="C425" s="6" t="s">
        <v>124</v>
      </c>
      <c r="D425" s="27">
        <f>'Volume Forecast'!F423</f>
        <v>0</v>
      </c>
      <c r="E425" s="43" t="str">
        <f>'Volume Forecast'!D423</f>
        <v>Ea</v>
      </c>
      <c r="F425" s="72">
        <f>'Volume Forecast'!E423</f>
        <v>0</v>
      </c>
      <c r="G425" s="6" t="s">
        <v>42</v>
      </c>
      <c r="H425" s="6">
        <f>VLOOKUP($G425,'Pull Path Codes'!$A$7:$G$10,2,FALSE)</f>
        <v>5</v>
      </c>
      <c r="I425" s="66">
        <f>VLOOKUP($G425,'Pull Path Codes'!$A$7:$G$10,3,FALSE)</f>
        <v>0.15</v>
      </c>
      <c r="J425">
        <f t="shared" si="49"/>
        <v>0</v>
      </c>
      <c r="K425" s="5">
        <f t="shared" si="45"/>
        <v>0</v>
      </c>
      <c r="L425" s="6">
        <f>VLOOKUP($G425,'Pull Path Codes'!$A$7:$G$10,4,FALSE)</f>
        <v>10</v>
      </c>
      <c r="M425" s="65">
        <f>VLOOKUP($G425,'Pull Path Codes'!$A$7:$G$10,5,FALSE)</f>
        <v>0.25</v>
      </c>
      <c r="N425">
        <f t="shared" si="50"/>
        <v>0</v>
      </c>
      <c r="O425" s="5">
        <f t="shared" si="46"/>
        <v>0</v>
      </c>
      <c r="P425">
        <f>VLOOKUP($G425,'Pull Path Codes'!$A$7:$G$10,6,FALSE)</f>
        <v>0</v>
      </c>
      <c r="Q425" s="6">
        <f>VLOOKUP($G425,'Pull Path Codes'!$A$7:$G$10,7,FALSE)</f>
        <v>0</v>
      </c>
      <c r="R425">
        <f t="shared" si="51"/>
        <v>0</v>
      </c>
      <c r="S425" s="5">
        <f t="shared" si="47"/>
        <v>0</v>
      </c>
      <c r="T425" s="87">
        <f t="shared" si="48"/>
        <v>0</v>
      </c>
    </row>
    <row r="426" spans="1:20" ht="12.75">
      <c r="A426" s="38">
        <f>'Volume Forecast'!B424</f>
        <v>0</v>
      </c>
      <c r="B426" s="1">
        <f>'Volume Forecast'!C424</f>
        <v>0</v>
      </c>
      <c r="C426" s="6" t="s">
        <v>124</v>
      </c>
      <c r="D426" s="27">
        <f>'Volume Forecast'!F424</f>
        <v>0</v>
      </c>
      <c r="E426" s="43" t="str">
        <f>'Volume Forecast'!D424</f>
        <v>Ea</v>
      </c>
      <c r="F426" s="72">
        <f>'Volume Forecast'!E424</f>
        <v>0</v>
      </c>
      <c r="G426" s="6" t="s">
        <v>42</v>
      </c>
      <c r="H426" s="6">
        <f>VLOOKUP($G426,'Pull Path Codes'!$A$7:$G$10,2,FALSE)</f>
        <v>5</v>
      </c>
      <c r="I426" s="66">
        <f>VLOOKUP($G426,'Pull Path Codes'!$A$7:$G$10,3,FALSE)</f>
        <v>0.15</v>
      </c>
      <c r="J426">
        <f t="shared" si="49"/>
        <v>0</v>
      </c>
      <c r="K426" s="5">
        <f t="shared" si="45"/>
        <v>0</v>
      </c>
      <c r="L426" s="6">
        <f>VLOOKUP($G426,'Pull Path Codes'!$A$7:$G$10,4,FALSE)</f>
        <v>10</v>
      </c>
      <c r="M426" s="65">
        <f>VLOOKUP($G426,'Pull Path Codes'!$A$7:$G$10,5,FALSE)</f>
        <v>0.25</v>
      </c>
      <c r="N426">
        <f t="shared" si="50"/>
        <v>0</v>
      </c>
      <c r="O426" s="5">
        <f t="shared" si="46"/>
        <v>0</v>
      </c>
      <c r="P426">
        <f>VLOOKUP($G426,'Pull Path Codes'!$A$7:$G$10,6,FALSE)</f>
        <v>0</v>
      </c>
      <c r="Q426" s="6">
        <f>VLOOKUP($G426,'Pull Path Codes'!$A$7:$G$10,7,FALSE)</f>
        <v>0</v>
      </c>
      <c r="R426">
        <f t="shared" si="51"/>
        <v>0</v>
      </c>
      <c r="S426" s="5">
        <f t="shared" si="47"/>
        <v>0</v>
      </c>
      <c r="T426" s="87">
        <f t="shared" si="48"/>
        <v>0</v>
      </c>
    </row>
    <row r="427" spans="1:20" ht="12.75">
      <c r="A427" s="38">
        <f>'Volume Forecast'!B425</f>
        <v>0</v>
      </c>
      <c r="B427" s="1">
        <f>'Volume Forecast'!C425</f>
        <v>0</v>
      </c>
      <c r="C427" s="6" t="s">
        <v>124</v>
      </c>
      <c r="D427" s="27">
        <f>'Volume Forecast'!F425</f>
        <v>0</v>
      </c>
      <c r="E427" s="43" t="str">
        <f>'Volume Forecast'!D425</f>
        <v>Ea</v>
      </c>
      <c r="F427" s="72">
        <f>'Volume Forecast'!E425</f>
        <v>0</v>
      </c>
      <c r="G427" s="6" t="s">
        <v>42</v>
      </c>
      <c r="H427" s="6">
        <f>VLOOKUP($G427,'Pull Path Codes'!$A$7:$G$10,2,FALSE)</f>
        <v>5</v>
      </c>
      <c r="I427" s="66">
        <f>VLOOKUP($G427,'Pull Path Codes'!$A$7:$G$10,3,FALSE)</f>
        <v>0.15</v>
      </c>
      <c r="J427">
        <f t="shared" si="49"/>
        <v>0</v>
      </c>
      <c r="K427" s="5">
        <f t="shared" si="45"/>
        <v>0</v>
      </c>
      <c r="L427" s="6">
        <f>VLOOKUP($G427,'Pull Path Codes'!$A$7:$G$10,4,FALSE)</f>
        <v>10</v>
      </c>
      <c r="M427" s="65">
        <f>VLOOKUP($G427,'Pull Path Codes'!$A$7:$G$10,5,FALSE)</f>
        <v>0.25</v>
      </c>
      <c r="N427">
        <f t="shared" si="50"/>
        <v>0</v>
      </c>
      <c r="O427" s="5">
        <f t="shared" si="46"/>
        <v>0</v>
      </c>
      <c r="P427">
        <f>VLOOKUP($G427,'Pull Path Codes'!$A$7:$G$10,6,FALSE)</f>
        <v>0</v>
      </c>
      <c r="Q427" s="6">
        <f>VLOOKUP($G427,'Pull Path Codes'!$A$7:$G$10,7,FALSE)</f>
        <v>0</v>
      </c>
      <c r="R427">
        <f t="shared" si="51"/>
        <v>0</v>
      </c>
      <c r="S427" s="5">
        <f t="shared" si="47"/>
        <v>0</v>
      </c>
      <c r="T427" s="87">
        <f t="shared" si="48"/>
        <v>0</v>
      </c>
    </row>
    <row r="428" spans="1:20" ht="12.75">
      <c r="A428" s="38">
        <f>'Volume Forecast'!B426</f>
        <v>0</v>
      </c>
      <c r="B428" s="1">
        <f>'Volume Forecast'!C426</f>
        <v>0</v>
      </c>
      <c r="C428" s="6" t="s">
        <v>124</v>
      </c>
      <c r="D428" s="27">
        <f>'Volume Forecast'!F426</f>
        <v>0</v>
      </c>
      <c r="E428" s="43" t="str">
        <f>'Volume Forecast'!D426</f>
        <v>Ea</v>
      </c>
      <c r="F428" s="72">
        <f>'Volume Forecast'!E426</f>
        <v>0</v>
      </c>
      <c r="G428" s="6" t="s">
        <v>42</v>
      </c>
      <c r="H428" s="6">
        <f>VLOOKUP($G428,'Pull Path Codes'!$A$7:$G$10,2,FALSE)</f>
        <v>5</v>
      </c>
      <c r="I428" s="66">
        <f>VLOOKUP($G428,'Pull Path Codes'!$A$7:$G$10,3,FALSE)</f>
        <v>0.15</v>
      </c>
      <c r="J428">
        <f t="shared" si="49"/>
        <v>0</v>
      </c>
      <c r="K428" s="5">
        <f t="shared" si="45"/>
        <v>0</v>
      </c>
      <c r="L428" s="6">
        <f>VLOOKUP($G428,'Pull Path Codes'!$A$7:$G$10,4,FALSE)</f>
        <v>10</v>
      </c>
      <c r="M428" s="65">
        <f>VLOOKUP($G428,'Pull Path Codes'!$A$7:$G$10,5,FALSE)</f>
        <v>0.25</v>
      </c>
      <c r="N428">
        <f t="shared" si="50"/>
        <v>0</v>
      </c>
      <c r="O428" s="5">
        <f t="shared" si="46"/>
        <v>0</v>
      </c>
      <c r="P428">
        <f>VLOOKUP($G428,'Pull Path Codes'!$A$7:$G$10,6,FALSE)</f>
        <v>0</v>
      </c>
      <c r="Q428" s="6">
        <f>VLOOKUP($G428,'Pull Path Codes'!$A$7:$G$10,7,FALSE)</f>
        <v>0</v>
      </c>
      <c r="R428">
        <f t="shared" si="51"/>
        <v>0</v>
      </c>
      <c r="S428" s="5">
        <f t="shared" si="47"/>
        <v>0</v>
      </c>
      <c r="T428" s="87">
        <f t="shared" si="48"/>
        <v>0</v>
      </c>
    </row>
    <row r="429" spans="1:20" ht="12.75">
      <c r="A429" s="38">
        <f>'Volume Forecast'!B427</f>
        <v>0</v>
      </c>
      <c r="B429" s="1">
        <f>'Volume Forecast'!C427</f>
        <v>0</v>
      </c>
      <c r="C429" s="6" t="s">
        <v>124</v>
      </c>
      <c r="D429" s="27">
        <f>'Volume Forecast'!F427</f>
        <v>0</v>
      </c>
      <c r="E429" s="43" t="str">
        <f>'Volume Forecast'!D427</f>
        <v>Ea</v>
      </c>
      <c r="F429" s="72">
        <f>'Volume Forecast'!E427</f>
        <v>0</v>
      </c>
      <c r="G429" s="6" t="s">
        <v>42</v>
      </c>
      <c r="H429" s="6">
        <f>VLOOKUP($G429,'Pull Path Codes'!$A$7:$G$10,2,FALSE)</f>
        <v>5</v>
      </c>
      <c r="I429" s="66">
        <f>VLOOKUP($G429,'Pull Path Codes'!$A$7:$G$10,3,FALSE)</f>
        <v>0.15</v>
      </c>
      <c r="J429">
        <f t="shared" si="49"/>
        <v>0</v>
      </c>
      <c r="K429" s="5">
        <f t="shared" si="45"/>
        <v>0</v>
      </c>
      <c r="L429" s="6">
        <f>VLOOKUP($G429,'Pull Path Codes'!$A$7:$G$10,4,FALSE)</f>
        <v>10</v>
      </c>
      <c r="M429" s="65">
        <f>VLOOKUP($G429,'Pull Path Codes'!$A$7:$G$10,5,FALSE)</f>
        <v>0.25</v>
      </c>
      <c r="N429">
        <f t="shared" si="50"/>
        <v>0</v>
      </c>
      <c r="O429" s="5">
        <f t="shared" si="46"/>
        <v>0</v>
      </c>
      <c r="P429">
        <f>VLOOKUP($G429,'Pull Path Codes'!$A$7:$G$10,6,FALSE)</f>
        <v>0</v>
      </c>
      <c r="Q429" s="6">
        <f>VLOOKUP($G429,'Pull Path Codes'!$A$7:$G$10,7,FALSE)</f>
        <v>0</v>
      </c>
      <c r="R429">
        <f t="shared" si="51"/>
        <v>0</v>
      </c>
      <c r="S429" s="5">
        <f t="shared" si="47"/>
        <v>0</v>
      </c>
      <c r="T429" s="87">
        <f t="shared" si="48"/>
        <v>0</v>
      </c>
    </row>
    <row r="430" spans="1:20" ht="12.75">
      <c r="A430" s="38">
        <f>'Volume Forecast'!B428</f>
        <v>0</v>
      </c>
      <c r="B430" s="1">
        <f>'Volume Forecast'!C428</f>
        <v>0</v>
      </c>
      <c r="C430" s="6" t="s">
        <v>124</v>
      </c>
      <c r="D430" s="27">
        <f>'Volume Forecast'!F428</f>
        <v>0</v>
      </c>
      <c r="E430" s="43" t="str">
        <f>'Volume Forecast'!D428</f>
        <v>Ea</v>
      </c>
      <c r="F430" s="72">
        <f>'Volume Forecast'!E428</f>
        <v>0</v>
      </c>
      <c r="G430" s="6" t="s">
        <v>42</v>
      </c>
      <c r="H430" s="6">
        <f>VLOOKUP($G430,'Pull Path Codes'!$A$7:$G$10,2,FALSE)</f>
        <v>5</v>
      </c>
      <c r="I430" s="66">
        <f>VLOOKUP($G430,'Pull Path Codes'!$A$7:$G$10,3,FALSE)</f>
        <v>0.15</v>
      </c>
      <c r="J430">
        <f t="shared" si="49"/>
        <v>0</v>
      </c>
      <c r="K430" s="5">
        <f t="shared" si="45"/>
        <v>0</v>
      </c>
      <c r="L430" s="6">
        <f>VLOOKUP($G430,'Pull Path Codes'!$A$7:$G$10,4,FALSE)</f>
        <v>10</v>
      </c>
      <c r="M430" s="65">
        <f>VLOOKUP($G430,'Pull Path Codes'!$A$7:$G$10,5,FALSE)</f>
        <v>0.25</v>
      </c>
      <c r="N430">
        <f t="shared" si="50"/>
        <v>0</v>
      </c>
      <c r="O430" s="5">
        <f t="shared" si="46"/>
        <v>0</v>
      </c>
      <c r="P430">
        <f>VLOOKUP($G430,'Pull Path Codes'!$A$7:$G$10,6,FALSE)</f>
        <v>0</v>
      </c>
      <c r="Q430" s="6">
        <f>VLOOKUP($G430,'Pull Path Codes'!$A$7:$G$10,7,FALSE)</f>
        <v>0</v>
      </c>
      <c r="R430">
        <f t="shared" si="51"/>
        <v>0</v>
      </c>
      <c r="S430" s="5">
        <f t="shared" si="47"/>
        <v>0</v>
      </c>
      <c r="T430" s="87">
        <f t="shared" si="48"/>
        <v>0</v>
      </c>
    </row>
    <row r="431" spans="1:20" ht="12.75">
      <c r="A431" s="38">
        <f>'Volume Forecast'!B429</f>
        <v>0</v>
      </c>
      <c r="B431" s="1">
        <f>'Volume Forecast'!C429</f>
        <v>0</v>
      </c>
      <c r="C431" s="6" t="s">
        <v>124</v>
      </c>
      <c r="D431" s="27">
        <f>'Volume Forecast'!F429</f>
        <v>0</v>
      </c>
      <c r="E431" s="43" t="str">
        <f>'Volume Forecast'!D429</f>
        <v>Ea</v>
      </c>
      <c r="F431" s="72">
        <f>'Volume Forecast'!E429</f>
        <v>0</v>
      </c>
      <c r="G431" s="6" t="s">
        <v>42</v>
      </c>
      <c r="H431" s="6">
        <f>VLOOKUP($G431,'Pull Path Codes'!$A$7:$G$10,2,FALSE)</f>
        <v>5</v>
      </c>
      <c r="I431" s="66">
        <f>VLOOKUP($G431,'Pull Path Codes'!$A$7:$G$10,3,FALSE)</f>
        <v>0.15</v>
      </c>
      <c r="J431">
        <f t="shared" si="49"/>
        <v>0</v>
      </c>
      <c r="K431" s="5">
        <f t="shared" si="45"/>
        <v>0</v>
      </c>
      <c r="L431" s="6">
        <f>VLOOKUP($G431,'Pull Path Codes'!$A$7:$G$10,4,FALSE)</f>
        <v>10</v>
      </c>
      <c r="M431" s="65">
        <f>VLOOKUP($G431,'Pull Path Codes'!$A$7:$G$10,5,FALSE)</f>
        <v>0.25</v>
      </c>
      <c r="N431">
        <f t="shared" si="50"/>
        <v>0</v>
      </c>
      <c r="O431" s="5">
        <f t="shared" si="46"/>
        <v>0</v>
      </c>
      <c r="P431">
        <f>VLOOKUP($G431,'Pull Path Codes'!$A$7:$G$10,6,FALSE)</f>
        <v>0</v>
      </c>
      <c r="Q431" s="6">
        <f>VLOOKUP($G431,'Pull Path Codes'!$A$7:$G$10,7,FALSE)</f>
        <v>0</v>
      </c>
      <c r="R431">
        <f t="shared" si="51"/>
        <v>0</v>
      </c>
      <c r="S431" s="5">
        <f t="shared" si="47"/>
        <v>0</v>
      </c>
      <c r="T431" s="87">
        <f t="shared" si="48"/>
        <v>0</v>
      </c>
    </row>
    <row r="432" spans="1:20" ht="12.75">
      <c r="A432" s="38">
        <f>'Volume Forecast'!B430</f>
        <v>0</v>
      </c>
      <c r="B432" s="1">
        <f>'Volume Forecast'!C430</f>
        <v>0</v>
      </c>
      <c r="C432" s="6" t="s">
        <v>124</v>
      </c>
      <c r="D432" s="27">
        <f>'Volume Forecast'!F430</f>
        <v>0</v>
      </c>
      <c r="E432" s="43" t="str">
        <f>'Volume Forecast'!D430</f>
        <v>Ea</v>
      </c>
      <c r="F432" s="72">
        <f>'Volume Forecast'!E430</f>
        <v>0</v>
      </c>
      <c r="G432" s="6" t="s">
        <v>42</v>
      </c>
      <c r="H432" s="6">
        <f>VLOOKUP($G432,'Pull Path Codes'!$A$7:$G$10,2,FALSE)</f>
        <v>5</v>
      </c>
      <c r="I432" s="66">
        <f>VLOOKUP($G432,'Pull Path Codes'!$A$7:$G$10,3,FALSE)</f>
        <v>0.15</v>
      </c>
      <c r="J432">
        <f t="shared" si="49"/>
        <v>0</v>
      </c>
      <c r="K432" s="5">
        <f t="shared" si="45"/>
        <v>0</v>
      </c>
      <c r="L432" s="6">
        <f>VLOOKUP($G432,'Pull Path Codes'!$A$7:$G$10,4,FALSE)</f>
        <v>10</v>
      </c>
      <c r="M432" s="65">
        <f>VLOOKUP($G432,'Pull Path Codes'!$A$7:$G$10,5,FALSE)</f>
        <v>0.25</v>
      </c>
      <c r="N432">
        <f t="shared" si="50"/>
        <v>0</v>
      </c>
      <c r="O432" s="5">
        <f t="shared" si="46"/>
        <v>0</v>
      </c>
      <c r="P432">
        <f>VLOOKUP($G432,'Pull Path Codes'!$A$7:$G$10,6,FALSE)</f>
        <v>0</v>
      </c>
      <c r="Q432" s="6">
        <f>VLOOKUP($G432,'Pull Path Codes'!$A$7:$G$10,7,FALSE)</f>
        <v>0</v>
      </c>
      <c r="R432">
        <f t="shared" si="51"/>
        <v>0</v>
      </c>
      <c r="S432" s="5">
        <f t="shared" si="47"/>
        <v>0</v>
      </c>
      <c r="T432" s="87">
        <f t="shared" si="48"/>
        <v>0</v>
      </c>
    </row>
    <row r="433" spans="1:20" ht="12.75">
      <c r="A433" s="38">
        <f>'Volume Forecast'!B431</f>
        <v>0</v>
      </c>
      <c r="B433" s="1">
        <f>'Volume Forecast'!C431</f>
        <v>0</v>
      </c>
      <c r="C433" s="6" t="s">
        <v>124</v>
      </c>
      <c r="D433" s="27">
        <f>'Volume Forecast'!F431</f>
        <v>0</v>
      </c>
      <c r="E433" s="43" t="str">
        <f>'Volume Forecast'!D431</f>
        <v>Ea</v>
      </c>
      <c r="F433" s="72">
        <f>'Volume Forecast'!E431</f>
        <v>0</v>
      </c>
      <c r="G433" s="6" t="s">
        <v>42</v>
      </c>
      <c r="H433" s="6">
        <f>VLOOKUP($G433,'Pull Path Codes'!$A$7:$G$10,2,FALSE)</f>
        <v>5</v>
      </c>
      <c r="I433" s="66">
        <f>VLOOKUP($G433,'Pull Path Codes'!$A$7:$G$10,3,FALSE)</f>
        <v>0.15</v>
      </c>
      <c r="J433">
        <f t="shared" si="49"/>
        <v>0</v>
      </c>
      <c r="K433" s="5">
        <f t="shared" si="45"/>
        <v>0</v>
      </c>
      <c r="L433" s="6">
        <f>VLOOKUP($G433,'Pull Path Codes'!$A$7:$G$10,4,FALSE)</f>
        <v>10</v>
      </c>
      <c r="M433" s="65">
        <f>VLOOKUP($G433,'Pull Path Codes'!$A$7:$G$10,5,FALSE)</f>
        <v>0.25</v>
      </c>
      <c r="N433">
        <f t="shared" si="50"/>
        <v>0</v>
      </c>
      <c r="O433" s="5">
        <f t="shared" si="46"/>
        <v>0</v>
      </c>
      <c r="P433">
        <f>VLOOKUP($G433,'Pull Path Codes'!$A$7:$G$10,6,FALSE)</f>
        <v>0</v>
      </c>
      <c r="Q433" s="6">
        <f>VLOOKUP($G433,'Pull Path Codes'!$A$7:$G$10,7,FALSE)</f>
        <v>0</v>
      </c>
      <c r="R433">
        <f t="shared" si="51"/>
        <v>0</v>
      </c>
      <c r="S433" s="5">
        <f t="shared" si="47"/>
        <v>0</v>
      </c>
      <c r="T433" s="87">
        <f t="shared" si="48"/>
        <v>0</v>
      </c>
    </row>
    <row r="434" spans="1:20" ht="12.75">
      <c r="A434" s="38">
        <f>'Volume Forecast'!B432</f>
        <v>0</v>
      </c>
      <c r="B434" s="1">
        <f>'Volume Forecast'!C432</f>
        <v>0</v>
      </c>
      <c r="C434" s="6" t="s">
        <v>124</v>
      </c>
      <c r="D434" s="27">
        <f>'Volume Forecast'!F432</f>
        <v>0</v>
      </c>
      <c r="E434" s="43" t="str">
        <f>'Volume Forecast'!D432</f>
        <v>Ea</v>
      </c>
      <c r="F434" s="72">
        <f>'Volume Forecast'!E432</f>
        <v>0</v>
      </c>
      <c r="G434" s="6" t="s">
        <v>41</v>
      </c>
      <c r="H434" s="6">
        <f>VLOOKUP($G434,'Pull Path Codes'!$A$7:$G$10,2,FALSE)</f>
        <v>3</v>
      </c>
      <c r="I434" s="66">
        <f>VLOOKUP($G434,'Pull Path Codes'!$A$7:$G$10,3,FALSE)</f>
        <v>0.1</v>
      </c>
      <c r="J434">
        <f t="shared" si="49"/>
        <v>0</v>
      </c>
      <c r="K434" s="5">
        <f t="shared" si="45"/>
        <v>0</v>
      </c>
      <c r="L434" s="6">
        <f>VLOOKUP($G434,'Pull Path Codes'!$A$7:$G$10,4,FALSE)</f>
        <v>10</v>
      </c>
      <c r="M434" s="65">
        <f>VLOOKUP($G434,'Pull Path Codes'!$A$7:$G$10,5,FALSE)</f>
        <v>0.1</v>
      </c>
      <c r="N434">
        <f t="shared" si="50"/>
        <v>0</v>
      </c>
      <c r="O434" s="5">
        <f t="shared" si="46"/>
        <v>0</v>
      </c>
      <c r="P434">
        <f>VLOOKUP($G434,'Pull Path Codes'!$A$7:$G$10,6,FALSE)</f>
        <v>0</v>
      </c>
      <c r="Q434" s="6">
        <f>VLOOKUP($G434,'Pull Path Codes'!$A$7:$G$10,7,FALSE)</f>
        <v>0</v>
      </c>
      <c r="R434">
        <f t="shared" si="51"/>
        <v>0</v>
      </c>
      <c r="S434" s="5">
        <f t="shared" si="47"/>
        <v>0</v>
      </c>
      <c r="T434" s="87">
        <f t="shared" si="48"/>
        <v>0</v>
      </c>
    </row>
    <row r="435" spans="1:20" ht="12.75">
      <c r="A435" s="38">
        <f>'Volume Forecast'!B433</f>
        <v>0</v>
      </c>
      <c r="B435" s="1">
        <f>'Volume Forecast'!C433</f>
        <v>0</v>
      </c>
      <c r="C435" s="6" t="s">
        <v>124</v>
      </c>
      <c r="D435" s="27">
        <f>'Volume Forecast'!F433</f>
        <v>0</v>
      </c>
      <c r="E435" s="43" t="str">
        <f>'Volume Forecast'!D433</f>
        <v>Ea</v>
      </c>
      <c r="F435" s="72">
        <f>'Volume Forecast'!E433</f>
        <v>0</v>
      </c>
      <c r="G435" s="6" t="s">
        <v>41</v>
      </c>
      <c r="H435" s="6">
        <f>VLOOKUP($G435,'Pull Path Codes'!$A$7:$G$10,2,FALSE)</f>
        <v>3</v>
      </c>
      <c r="I435" s="66">
        <f>VLOOKUP($G435,'Pull Path Codes'!$A$7:$G$10,3,FALSE)</f>
        <v>0.1</v>
      </c>
      <c r="J435">
        <f t="shared" si="49"/>
        <v>0</v>
      </c>
      <c r="K435" s="5">
        <f t="shared" si="45"/>
        <v>0</v>
      </c>
      <c r="L435" s="6">
        <f>VLOOKUP($G435,'Pull Path Codes'!$A$7:$G$10,4,FALSE)</f>
        <v>10</v>
      </c>
      <c r="M435" s="65">
        <f>VLOOKUP($G435,'Pull Path Codes'!$A$7:$G$10,5,FALSE)</f>
        <v>0.1</v>
      </c>
      <c r="N435">
        <f t="shared" si="50"/>
        <v>0</v>
      </c>
      <c r="O435" s="5">
        <f t="shared" si="46"/>
        <v>0</v>
      </c>
      <c r="P435">
        <f>VLOOKUP($G435,'Pull Path Codes'!$A$7:$G$10,6,FALSE)</f>
        <v>0</v>
      </c>
      <c r="Q435" s="6">
        <f>VLOOKUP($G435,'Pull Path Codes'!$A$7:$G$10,7,FALSE)</f>
        <v>0</v>
      </c>
      <c r="R435">
        <f t="shared" si="51"/>
        <v>0</v>
      </c>
      <c r="S435" s="5">
        <f t="shared" si="47"/>
        <v>0</v>
      </c>
      <c r="T435" s="87">
        <f t="shared" si="48"/>
        <v>0</v>
      </c>
    </row>
    <row r="436" spans="1:20" ht="12.75">
      <c r="A436" s="38">
        <f>'Volume Forecast'!B434</f>
        <v>0</v>
      </c>
      <c r="B436" s="1">
        <f>'Volume Forecast'!C434</f>
        <v>0</v>
      </c>
      <c r="C436" s="6" t="s">
        <v>124</v>
      </c>
      <c r="D436" s="27">
        <f>'Volume Forecast'!F434</f>
        <v>0</v>
      </c>
      <c r="E436" s="43" t="str">
        <f>'Volume Forecast'!D434</f>
        <v>Ea</v>
      </c>
      <c r="F436" s="72">
        <f>'Volume Forecast'!E434</f>
        <v>0</v>
      </c>
      <c r="G436" s="6" t="s">
        <v>41</v>
      </c>
      <c r="H436" s="6">
        <f>VLOOKUP($G436,'Pull Path Codes'!$A$7:$G$10,2,FALSE)</f>
        <v>3</v>
      </c>
      <c r="I436" s="66">
        <f>VLOOKUP($G436,'Pull Path Codes'!$A$7:$G$10,3,FALSE)</f>
        <v>0.1</v>
      </c>
      <c r="J436">
        <f t="shared" si="49"/>
        <v>0</v>
      </c>
      <c r="K436" s="5">
        <f t="shared" si="45"/>
        <v>0</v>
      </c>
      <c r="L436" s="6">
        <f>VLOOKUP($G436,'Pull Path Codes'!$A$7:$G$10,4,FALSE)</f>
        <v>10</v>
      </c>
      <c r="M436" s="65">
        <f>VLOOKUP($G436,'Pull Path Codes'!$A$7:$G$10,5,FALSE)</f>
        <v>0.1</v>
      </c>
      <c r="N436">
        <f t="shared" si="50"/>
        <v>0</v>
      </c>
      <c r="O436" s="5">
        <f t="shared" si="46"/>
        <v>0</v>
      </c>
      <c r="P436">
        <f>VLOOKUP($G436,'Pull Path Codes'!$A$7:$G$10,6,FALSE)</f>
        <v>0</v>
      </c>
      <c r="Q436" s="6">
        <f>VLOOKUP($G436,'Pull Path Codes'!$A$7:$G$10,7,FALSE)</f>
        <v>0</v>
      </c>
      <c r="R436">
        <f t="shared" si="51"/>
        <v>0</v>
      </c>
      <c r="S436" s="5">
        <f t="shared" si="47"/>
        <v>0</v>
      </c>
      <c r="T436" s="87">
        <f t="shared" si="48"/>
        <v>0</v>
      </c>
    </row>
    <row r="437" spans="1:20" ht="12.75">
      <c r="A437" s="38">
        <f>'Volume Forecast'!B435</f>
        <v>0</v>
      </c>
      <c r="B437" s="1">
        <f>'Volume Forecast'!C435</f>
        <v>0</v>
      </c>
      <c r="C437" s="6" t="s">
        <v>124</v>
      </c>
      <c r="D437" s="27">
        <f>'Volume Forecast'!F435</f>
        <v>0</v>
      </c>
      <c r="E437" s="43" t="str">
        <f>'Volume Forecast'!D435</f>
        <v>Ea</v>
      </c>
      <c r="F437" s="72">
        <f>'Volume Forecast'!E435</f>
        <v>0</v>
      </c>
      <c r="G437" s="6" t="s">
        <v>41</v>
      </c>
      <c r="H437" s="6">
        <f>VLOOKUP($G437,'Pull Path Codes'!$A$7:$G$10,2,FALSE)</f>
        <v>3</v>
      </c>
      <c r="I437" s="66">
        <f>VLOOKUP($G437,'Pull Path Codes'!$A$7:$G$10,3,FALSE)</f>
        <v>0.1</v>
      </c>
      <c r="J437">
        <f t="shared" si="49"/>
        <v>0</v>
      </c>
      <c r="K437" s="5">
        <f t="shared" si="45"/>
        <v>0</v>
      </c>
      <c r="L437" s="6">
        <f>VLOOKUP($G437,'Pull Path Codes'!$A$7:$G$10,4,FALSE)</f>
        <v>10</v>
      </c>
      <c r="M437" s="65">
        <f>VLOOKUP($G437,'Pull Path Codes'!$A$7:$G$10,5,FALSE)</f>
        <v>0.1</v>
      </c>
      <c r="N437">
        <f t="shared" si="50"/>
        <v>0</v>
      </c>
      <c r="O437" s="5">
        <f t="shared" si="46"/>
        <v>0</v>
      </c>
      <c r="P437">
        <f>VLOOKUP($G437,'Pull Path Codes'!$A$7:$G$10,6,FALSE)</f>
        <v>0</v>
      </c>
      <c r="Q437" s="6">
        <f>VLOOKUP($G437,'Pull Path Codes'!$A$7:$G$10,7,FALSE)</f>
        <v>0</v>
      </c>
      <c r="R437">
        <f t="shared" si="51"/>
        <v>0</v>
      </c>
      <c r="S437" s="5">
        <f t="shared" si="47"/>
        <v>0</v>
      </c>
      <c r="T437" s="87">
        <f t="shared" si="48"/>
        <v>0</v>
      </c>
    </row>
    <row r="438" spans="1:20" ht="12.75">
      <c r="A438" s="38">
        <f>'Volume Forecast'!B436</f>
        <v>0</v>
      </c>
      <c r="B438" s="1">
        <f>'Volume Forecast'!C436</f>
        <v>0</v>
      </c>
      <c r="C438" s="6" t="s">
        <v>124</v>
      </c>
      <c r="D438" s="27">
        <f>'Volume Forecast'!F436</f>
        <v>0</v>
      </c>
      <c r="E438" s="43" t="str">
        <f>'Volume Forecast'!D436</f>
        <v>Ea</v>
      </c>
      <c r="F438" s="72">
        <f>'Volume Forecast'!E436</f>
        <v>0</v>
      </c>
      <c r="G438" s="6" t="s">
        <v>41</v>
      </c>
      <c r="H438" s="6">
        <f>VLOOKUP($G438,'Pull Path Codes'!$A$7:$G$10,2,FALSE)</f>
        <v>3</v>
      </c>
      <c r="I438" s="66">
        <f>VLOOKUP($G438,'Pull Path Codes'!$A$7:$G$10,3,FALSE)</f>
        <v>0.1</v>
      </c>
      <c r="J438">
        <f t="shared" si="49"/>
        <v>0</v>
      </c>
      <c r="K438" s="5">
        <f t="shared" si="45"/>
        <v>0</v>
      </c>
      <c r="L438" s="6">
        <f>VLOOKUP($G438,'Pull Path Codes'!$A$7:$G$10,4,FALSE)</f>
        <v>10</v>
      </c>
      <c r="M438" s="65">
        <f>VLOOKUP($G438,'Pull Path Codes'!$A$7:$G$10,5,FALSE)</f>
        <v>0.1</v>
      </c>
      <c r="N438">
        <f t="shared" si="50"/>
        <v>0</v>
      </c>
      <c r="O438" s="5">
        <f t="shared" si="46"/>
        <v>0</v>
      </c>
      <c r="P438">
        <f>VLOOKUP($G438,'Pull Path Codes'!$A$7:$G$10,6,FALSE)</f>
        <v>0</v>
      </c>
      <c r="Q438" s="6">
        <f>VLOOKUP($G438,'Pull Path Codes'!$A$7:$G$10,7,FALSE)</f>
        <v>0</v>
      </c>
      <c r="R438">
        <f t="shared" si="51"/>
        <v>0</v>
      </c>
      <c r="S438" s="5">
        <f t="shared" si="47"/>
        <v>0</v>
      </c>
      <c r="T438" s="87">
        <f t="shared" si="48"/>
        <v>0</v>
      </c>
    </row>
    <row r="439" spans="1:20" ht="12.75">
      <c r="A439" s="38">
        <f>'Volume Forecast'!B437</f>
        <v>0</v>
      </c>
      <c r="B439" s="1">
        <f>'Volume Forecast'!C437</f>
        <v>0</v>
      </c>
      <c r="C439" s="6" t="s">
        <v>124</v>
      </c>
      <c r="D439" s="27">
        <f>'Volume Forecast'!F437</f>
        <v>0</v>
      </c>
      <c r="E439" s="43" t="str">
        <f>'Volume Forecast'!D437</f>
        <v>Ea</v>
      </c>
      <c r="F439" s="72">
        <f>'Volume Forecast'!E437</f>
        <v>0</v>
      </c>
      <c r="G439" s="6" t="s">
        <v>41</v>
      </c>
      <c r="H439" s="6">
        <f>VLOOKUP($G439,'Pull Path Codes'!$A$7:$G$10,2,FALSE)</f>
        <v>3</v>
      </c>
      <c r="I439" s="66">
        <f>VLOOKUP($G439,'Pull Path Codes'!$A$7:$G$10,3,FALSE)</f>
        <v>0.1</v>
      </c>
      <c r="J439">
        <f t="shared" si="49"/>
        <v>0</v>
      </c>
      <c r="K439" s="5">
        <f t="shared" si="45"/>
        <v>0</v>
      </c>
      <c r="L439" s="6">
        <f>VLOOKUP($G439,'Pull Path Codes'!$A$7:$G$10,4,FALSE)</f>
        <v>10</v>
      </c>
      <c r="M439" s="65">
        <f>VLOOKUP($G439,'Pull Path Codes'!$A$7:$G$10,5,FALSE)</f>
        <v>0.1</v>
      </c>
      <c r="N439">
        <f t="shared" si="50"/>
        <v>0</v>
      </c>
      <c r="O439" s="5">
        <f t="shared" si="46"/>
        <v>0</v>
      </c>
      <c r="P439">
        <f>VLOOKUP($G439,'Pull Path Codes'!$A$7:$G$10,6,FALSE)</f>
        <v>0</v>
      </c>
      <c r="Q439" s="6">
        <f>VLOOKUP($G439,'Pull Path Codes'!$A$7:$G$10,7,FALSE)</f>
        <v>0</v>
      </c>
      <c r="R439">
        <f t="shared" si="51"/>
        <v>0</v>
      </c>
      <c r="S439" s="5">
        <f t="shared" si="47"/>
        <v>0</v>
      </c>
      <c r="T439" s="87">
        <f t="shared" si="48"/>
        <v>0</v>
      </c>
    </row>
    <row r="440" spans="1:20" ht="12.75">
      <c r="A440" s="38">
        <f>'Volume Forecast'!B438</f>
        <v>0</v>
      </c>
      <c r="B440" s="1">
        <f>'Volume Forecast'!C438</f>
        <v>0</v>
      </c>
      <c r="C440" s="6" t="s">
        <v>124</v>
      </c>
      <c r="D440" s="27">
        <f>'Volume Forecast'!F438</f>
        <v>0</v>
      </c>
      <c r="E440" s="43" t="str">
        <f>'Volume Forecast'!D438</f>
        <v>Ea</v>
      </c>
      <c r="F440" s="72">
        <f>'Volume Forecast'!E438</f>
        <v>0</v>
      </c>
      <c r="G440" s="6" t="s">
        <v>41</v>
      </c>
      <c r="H440" s="6">
        <f>VLOOKUP($G440,'Pull Path Codes'!$A$7:$G$10,2,FALSE)</f>
        <v>3</v>
      </c>
      <c r="I440" s="66">
        <f>VLOOKUP($G440,'Pull Path Codes'!$A$7:$G$10,3,FALSE)</f>
        <v>0.1</v>
      </c>
      <c r="J440">
        <f t="shared" si="49"/>
        <v>0</v>
      </c>
      <c r="K440" s="5">
        <f t="shared" si="45"/>
        <v>0</v>
      </c>
      <c r="L440" s="6">
        <f>VLOOKUP($G440,'Pull Path Codes'!$A$7:$G$10,4,FALSE)</f>
        <v>10</v>
      </c>
      <c r="M440" s="65">
        <f>VLOOKUP($G440,'Pull Path Codes'!$A$7:$G$10,5,FALSE)</f>
        <v>0.1</v>
      </c>
      <c r="N440">
        <f t="shared" si="50"/>
        <v>0</v>
      </c>
      <c r="O440" s="5">
        <f t="shared" si="46"/>
        <v>0</v>
      </c>
      <c r="P440">
        <f>VLOOKUP($G440,'Pull Path Codes'!$A$7:$G$10,6,FALSE)</f>
        <v>0</v>
      </c>
      <c r="Q440" s="6">
        <f>VLOOKUP($G440,'Pull Path Codes'!$A$7:$G$10,7,FALSE)</f>
        <v>0</v>
      </c>
      <c r="R440">
        <f t="shared" si="51"/>
        <v>0</v>
      </c>
      <c r="S440" s="5">
        <f t="shared" si="47"/>
        <v>0</v>
      </c>
      <c r="T440" s="87">
        <f t="shared" si="48"/>
        <v>0</v>
      </c>
    </row>
    <row r="441" spans="1:20" ht="12.75">
      <c r="A441" s="38">
        <f>'Volume Forecast'!B439</f>
        <v>0</v>
      </c>
      <c r="B441" s="1">
        <f>'Volume Forecast'!C439</f>
        <v>0</v>
      </c>
      <c r="C441" s="6" t="s">
        <v>124</v>
      </c>
      <c r="D441" s="27">
        <f>'Volume Forecast'!F439</f>
        <v>0</v>
      </c>
      <c r="E441" s="43" t="str">
        <f>'Volume Forecast'!D439</f>
        <v>Ea</v>
      </c>
      <c r="F441" s="72">
        <f>'Volume Forecast'!E439</f>
        <v>0</v>
      </c>
      <c r="G441" s="6" t="s">
        <v>42</v>
      </c>
      <c r="H441" s="6">
        <f>VLOOKUP($G441,'Pull Path Codes'!$A$7:$G$10,2,FALSE)</f>
        <v>5</v>
      </c>
      <c r="I441" s="66">
        <f>VLOOKUP($G441,'Pull Path Codes'!$A$7:$G$10,3,FALSE)</f>
        <v>0.15</v>
      </c>
      <c r="J441">
        <f t="shared" si="49"/>
        <v>0</v>
      </c>
      <c r="K441" s="5">
        <f t="shared" si="45"/>
        <v>0</v>
      </c>
      <c r="L441" s="6">
        <f>VLOOKUP($G441,'Pull Path Codes'!$A$7:$G$10,4,FALSE)</f>
        <v>10</v>
      </c>
      <c r="M441" s="65">
        <f>VLOOKUP($G441,'Pull Path Codes'!$A$7:$G$10,5,FALSE)</f>
        <v>0.25</v>
      </c>
      <c r="N441">
        <f t="shared" si="50"/>
        <v>0</v>
      </c>
      <c r="O441" s="5">
        <f t="shared" si="46"/>
        <v>0</v>
      </c>
      <c r="P441">
        <f>VLOOKUP($G441,'Pull Path Codes'!$A$7:$G$10,6,FALSE)</f>
        <v>0</v>
      </c>
      <c r="Q441" s="6">
        <f>VLOOKUP($G441,'Pull Path Codes'!$A$7:$G$10,7,FALSE)</f>
        <v>0</v>
      </c>
      <c r="R441">
        <f t="shared" si="51"/>
        <v>0</v>
      </c>
      <c r="S441" s="5">
        <f t="shared" si="47"/>
        <v>0</v>
      </c>
      <c r="T441" s="87">
        <f t="shared" si="48"/>
        <v>0</v>
      </c>
    </row>
    <row r="442" spans="1:20" ht="12.75">
      <c r="A442" s="38">
        <f>'Volume Forecast'!B440</f>
        <v>0</v>
      </c>
      <c r="B442" s="1">
        <f>'Volume Forecast'!C440</f>
        <v>0</v>
      </c>
      <c r="C442" s="6" t="s">
        <v>124</v>
      </c>
      <c r="D442" s="27">
        <f>'Volume Forecast'!F440</f>
        <v>0</v>
      </c>
      <c r="E442" s="43" t="str">
        <f>'Volume Forecast'!D440</f>
        <v>Ea</v>
      </c>
      <c r="F442" s="72">
        <f>'Volume Forecast'!E440</f>
        <v>0</v>
      </c>
      <c r="G442" s="6" t="s">
        <v>42</v>
      </c>
      <c r="H442" s="6">
        <f>VLOOKUP($G442,'Pull Path Codes'!$A$7:$G$10,2,FALSE)</f>
        <v>5</v>
      </c>
      <c r="I442" s="66">
        <f>VLOOKUP($G442,'Pull Path Codes'!$A$7:$G$10,3,FALSE)</f>
        <v>0.15</v>
      </c>
      <c r="J442">
        <f t="shared" si="49"/>
        <v>0</v>
      </c>
      <c r="K442" s="5">
        <f t="shared" si="45"/>
        <v>0</v>
      </c>
      <c r="L442" s="6">
        <f>VLOOKUP($G442,'Pull Path Codes'!$A$7:$G$10,4,FALSE)</f>
        <v>10</v>
      </c>
      <c r="M442" s="65">
        <f>VLOOKUP($G442,'Pull Path Codes'!$A$7:$G$10,5,FALSE)</f>
        <v>0.25</v>
      </c>
      <c r="N442">
        <f t="shared" si="50"/>
        <v>0</v>
      </c>
      <c r="O442" s="5">
        <f t="shared" si="46"/>
        <v>0</v>
      </c>
      <c r="P442">
        <f>VLOOKUP($G442,'Pull Path Codes'!$A$7:$G$10,6,FALSE)</f>
        <v>0</v>
      </c>
      <c r="Q442" s="6">
        <f>VLOOKUP($G442,'Pull Path Codes'!$A$7:$G$10,7,FALSE)</f>
        <v>0</v>
      </c>
      <c r="R442">
        <f t="shared" si="51"/>
        <v>0</v>
      </c>
      <c r="S442" s="5">
        <f t="shared" si="47"/>
        <v>0</v>
      </c>
      <c r="T442" s="87">
        <f t="shared" si="48"/>
        <v>0</v>
      </c>
    </row>
    <row r="443" spans="1:20" ht="12.75">
      <c r="A443" s="38">
        <f>'Volume Forecast'!B441</f>
        <v>0</v>
      </c>
      <c r="B443" s="1">
        <f>'Volume Forecast'!C441</f>
        <v>0</v>
      </c>
      <c r="C443" s="6" t="s">
        <v>124</v>
      </c>
      <c r="D443" s="27">
        <f>'Volume Forecast'!F441</f>
        <v>0</v>
      </c>
      <c r="E443" s="43" t="str">
        <f>'Volume Forecast'!D441</f>
        <v>Ea</v>
      </c>
      <c r="F443" s="72">
        <f>'Volume Forecast'!E441</f>
        <v>0</v>
      </c>
      <c r="G443" s="6" t="s">
        <v>42</v>
      </c>
      <c r="H443" s="6">
        <f>VLOOKUP($G443,'Pull Path Codes'!$A$7:$G$10,2,FALSE)</f>
        <v>5</v>
      </c>
      <c r="I443" s="66">
        <f>VLOOKUP($G443,'Pull Path Codes'!$A$7:$G$10,3,FALSE)</f>
        <v>0.15</v>
      </c>
      <c r="J443">
        <f t="shared" si="49"/>
        <v>0</v>
      </c>
      <c r="K443" s="5">
        <f t="shared" si="45"/>
        <v>0</v>
      </c>
      <c r="L443" s="6">
        <f>VLOOKUP($G443,'Pull Path Codes'!$A$7:$G$10,4,FALSE)</f>
        <v>10</v>
      </c>
      <c r="M443" s="65">
        <f>VLOOKUP($G443,'Pull Path Codes'!$A$7:$G$10,5,FALSE)</f>
        <v>0.25</v>
      </c>
      <c r="N443">
        <f t="shared" si="50"/>
        <v>0</v>
      </c>
      <c r="O443" s="5">
        <f t="shared" si="46"/>
        <v>0</v>
      </c>
      <c r="P443">
        <f>VLOOKUP($G443,'Pull Path Codes'!$A$7:$G$10,6,FALSE)</f>
        <v>0</v>
      </c>
      <c r="Q443" s="6">
        <f>VLOOKUP($G443,'Pull Path Codes'!$A$7:$G$10,7,FALSE)</f>
        <v>0</v>
      </c>
      <c r="R443">
        <f t="shared" si="51"/>
        <v>0</v>
      </c>
      <c r="S443" s="5">
        <f t="shared" si="47"/>
        <v>0</v>
      </c>
      <c r="T443" s="87">
        <f t="shared" si="48"/>
        <v>0</v>
      </c>
    </row>
    <row r="444" spans="1:20" ht="12.75">
      <c r="A444" s="38">
        <f>'Volume Forecast'!B442</f>
        <v>0</v>
      </c>
      <c r="B444" s="1">
        <f>'Volume Forecast'!C442</f>
        <v>0</v>
      </c>
      <c r="C444" s="6" t="s">
        <v>124</v>
      </c>
      <c r="D444" s="27">
        <f>'Volume Forecast'!F442</f>
        <v>0</v>
      </c>
      <c r="E444" s="43" t="str">
        <f>'Volume Forecast'!D442</f>
        <v>Ea</v>
      </c>
      <c r="F444" s="72">
        <f>'Volume Forecast'!E442</f>
        <v>0</v>
      </c>
      <c r="G444" s="6" t="s">
        <v>42</v>
      </c>
      <c r="H444" s="6">
        <f>VLOOKUP($G444,'Pull Path Codes'!$A$7:$G$10,2,FALSE)</f>
        <v>5</v>
      </c>
      <c r="I444" s="66">
        <f>VLOOKUP($G444,'Pull Path Codes'!$A$7:$G$10,3,FALSE)</f>
        <v>0.15</v>
      </c>
      <c r="J444">
        <f t="shared" si="49"/>
        <v>0</v>
      </c>
      <c r="K444" s="5">
        <f t="shared" si="45"/>
        <v>0</v>
      </c>
      <c r="L444" s="6">
        <f>VLOOKUP($G444,'Pull Path Codes'!$A$7:$G$10,4,FALSE)</f>
        <v>10</v>
      </c>
      <c r="M444" s="65">
        <f>VLOOKUP($G444,'Pull Path Codes'!$A$7:$G$10,5,FALSE)</f>
        <v>0.25</v>
      </c>
      <c r="N444">
        <f t="shared" si="50"/>
        <v>0</v>
      </c>
      <c r="O444" s="5">
        <f t="shared" si="46"/>
        <v>0</v>
      </c>
      <c r="P444">
        <f>VLOOKUP($G444,'Pull Path Codes'!$A$7:$G$10,6,FALSE)</f>
        <v>0</v>
      </c>
      <c r="Q444" s="6">
        <f>VLOOKUP($G444,'Pull Path Codes'!$A$7:$G$10,7,FALSE)</f>
        <v>0</v>
      </c>
      <c r="R444">
        <f t="shared" si="51"/>
        <v>0</v>
      </c>
      <c r="S444" s="5">
        <f t="shared" si="47"/>
        <v>0</v>
      </c>
      <c r="T444" s="87">
        <f t="shared" si="48"/>
        <v>0</v>
      </c>
    </row>
    <row r="445" spans="1:20" ht="12.75">
      <c r="A445" s="38">
        <f>'Volume Forecast'!B443</f>
        <v>0</v>
      </c>
      <c r="B445" s="1">
        <f>'Volume Forecast'!C443</f>
        <v>0</v>
      </c>
      <c r="C445" s="6" t="s">
        <v>124</v>
      </c>
      <c r="D445" s="27">
        <f>'Volume Forecast'!F443</f>
        <v>0</v>
      </c>
      <c r="E445" s="43" t="str">
        <f>'Volume Forecast'!D443</f>
        <v>Ea</v>
      </c>
      <c r="F445" s="72">
        <f>'Volume Forecast'!E443</f>
        <v>0</v>
      </c>
      <c r="G445" s="6" t="s">
        <v>42</v>
      </c>
      <c r="H445" s="6">
        <f>VLOOKUP($G445,'Pull Path Codes'!$A$7:$G$10,2,FALSE)</f>
        <v>5</v>
      </c>
      <c r="I445" s="66">
        <f>VLOOKUP($G445,'Pull Path Codes'!$A$7:$G$10,3,FALSE)</f>
        <v>0.15</v>
      </c>
      <c r="J445">
        <f t="shared" si="49"/>
        <v>0</v>
      </c>
      <c r="K445" s="5">
        <f t="shared" si="45"/>
        <v>0</v>
      </c>
      <c r="L445" s="6">
        <f>VLOOKUP($G445,'Pull Path Codes'!$A$7:$G$10,4,FALSE)</f>
        <v>10</v>
      </c>
      <c r="M445" s="65">
        <f>VLOOKUP($G445,'Pull Path Codes'!$A$7:$G$10,5,FALSE)</f>
        <v>0.25</v>
      </c>
      <c r="N445">
        <f t="shared" si="50"/>
        <v>0</v>
      </c>
      <c r="O445" s="5">
        <f t="shared" si="46"/>
        <v>0</v>
      </c>
      <c r="P445">
        <f>VLOOKUP($G445,'Pull Path Codes'!$A$7:$G$10,6,FALSE)</f>
        <v>0</v>
      </c>
      <c r="Q445" s="6">
        <f>VLOOKUP($G445,'Pull Path Codes'!$A$7:$G$10,7,FALSE)</f>
        <v>0</v>
      </c>
      <c r="R445">
        <f t="shared" si="51"/>
        <v>0</v>
      </c>
      <c r="S445" s="5">
        <f t="shared" si="47"/>
        <v>0</v>
      </c>
      <c r="T445" s="87">
        <f t="shared" si="48"/>
        <v>0</v>
      </c>
    </row>
    <row r="446" spans="1:20" ht="12.75">
      <c r="A446" s="38">
        <f>'Volume Forecast'!B444</f>
        <v>0</v>
      </c>
      <c r="B446" s="1">
        <f>'Volume Forecast'!C444</f>
        <v>0</v>
      </c>
      <c r="C446" s="6" t="s">
        <v>124</v>
      </c>
      <c r="D446" s="27">
        <f>'Volume Forecast'!F444</f>
        <v>0</v>
      </c>
      <c r="E446" s="43" t="str">
        <f>'Volume Forecast'!D444</f>
        <v>Ea</v>
      </c>
      <c r="F446" s="72">
        <f>'Volume Forecast'!E444</f>
        <v>0</v>
      </c>
      <c r="G446" s="6" t="s">
        <v>42</v>
      </c>
      <c r="H446" s="6">
        <f>VLOOKUP($G446,'Pull Path Codes'!$A$7:$G$10,2,FALSE)</f>
        <v>5</v>
      </c>
      <c r="I446" s="66">
        <f>VLOOKUP($G446,'Pull Path Codes'!$A$7:$G$10,3,FALSE)</f>
        <v>0.15</v>
      </c>
      <c r="J446">
        <f t="shared" si="49"/>
        <v>0</v>
      </c>
      <c r="K446" s="5">
        <f t="shared" si="45"/>
        <v>0</v>
      </c>
      <c r="L446" s="6">
        <f>VLOOKUP($G446,'Pull Path Codes'!$A$7:$G$10,4,FALSE)</f>
        <v>10</v>
      </c>
      <c r="M446" s="65">
        <f>VLOOKUP($G446,'Pull Path Codes'!$A$7:$G$10,5,FALSE)</f>
        <v>0.25</v>
      </c>
      <c r="N446">
        <f t="shared" si="50"/>
        <v>0</v>
      </c>
      <c r="O446" s="5">
        <f t="shared" si="46"/>
        <v>0</v>
      </c>
      <c r="P446">
        <f>VLOOKUP($G446,'Pull Path Codes'!$A$7:$G$10,6,FALSE)</f>
        <v>0</v>
      </c>
      <c r="Q446" s="6">
        <f>VLOOKUP($G446,'Pull Path Codes'!$A$7:$G$10,7,FALSE)</f>
        <v>0</v>
      </c>
      <c r="R446">
        <f t="shared" si="51"/>
        <v>0</v>
      </c>
      <c r="S446" s="5">
        <f t="shared" si="47"/>
        <v>0</v>
      </c>
      <c r="T446" s="87">
        <f t="shared" si="48"/>
        <v>0</v>
      </c>
    </row>
    <row r="447" spans="1:20" ht="12.75">
      <c r="A447" s="38">
        <f>'Volume Forecast'!B445</f>
        <v>0</v>
      </c>
      <c r="B447" s="1">
        <f>'Volume Forecast'!C445</f>
        <v>0</v>
      </c>
      <c r="C447" s="6" t="s">
        <v>124</v>
      </c>
      <c r="D447" s="27">
        <f>'Volume Forecast'!F445</f>
        <v>0</v>
      </c>
      <c r="E447" s="43" t="str">
        <f>'Volume Forecast'!D445</f>
        <v>Ea</v>
      </c>
      <c r="F447" s="72">
        <f>'Volume Forecast'!E445</f>
        <v>0</v>
      </c>
      <c r="G447" s="6" t="s">
        <v>42</v>
      </c>
      <c r="H447" s="6">
        <f>VLOOKUP($G447,'Pull Path Codes'!$A$7:$G$10,2,FALSE)</f>
        <v>5</v>
      </c>
      <c r="I447" s="66">
        <f>VLOOKUP($G447,'Pull Path Codes'!$A$7:$G$10,3,FALSE)</f>
        <v>0.15</v>
      </c>
      <c r="J447">
        <f t="shared" si="49"/>
        <v>0</v>
      </c>
      <c r="K447" s="5">
        <f t="shared" si="45"/>
        <v>0</v>
      </c>
      <c r="L447" s="6">
        <f>VLOOKUP($G447,'Pull Path Codes'!$A$7:$G$10,4,FALSE)</f>
        <v>10</v>
      </c>
      <c r="M447" s="65">
        <f>VLOOKUP($G447,'Pull Path Codes'!$A$7:$G$10,5,FALSE)</f>
        <v>0.25</v>
      </c>
      <c r="N447">
        <f t="shared" si="50"/>
        <v>0</v>
      </c>
      <c r="O447" s="5">
        <f t="shared" si="46"/>
        <v>0</v>
      </c>
      <c r="P447">
        <f>VLOOKUP($G447,'Pull Path Codes'!$A$7:$G$10,6,FALSE)</f>
        <v>0</v>
      </c>
      <c r="Q447" s="6">
        <f>VLOOKUP($G447,'Pull Path Codes'!$A$7:$G$10,7,FALSE)</f>
        <v>0</v>
      </c>
      <c r="R447">
        <f t="shared" si="51"/>
        <v>0</v>
      </c>
      <c r="S447" s="5">
        <f t="shared" si="47"/>
        <v>0</v>
      </c>
      <c r="T447" s="87">
        <f t="shared" si="48"/>
        <v>0</v>
      </c>
    </row>
    <row r="448" spans="1:20" ht="12.75">
      <c r="A448" s="38">
        <f>'Volume Forecast'!B446</f>
        <v>0</v>
      </c>
      <c r="B448" s="1">
        <f>'Volume Forecast'!C446</f>
        <v>0</v>
      </c>
      <c r="C448" s="6" t="s">
        <v>124</v>
      </c>
      <c r="D448" s="27">
        <f>'Volume Forecast'!F446</f>
        <v>0</v>
      </c>
      <c r="E448" s="43" t="str">
        <f>'Volume Forecast'!D446</f>
        <v>Ea</v>
      </c>
      <c r="F448" s="72">
        <f>'Volume Forecast'!E446</f>
        <v>0</v>
      </c>
      <c r="G448" s="6" t="s">
        <v>42</v>
      </c>
      <c r="H448" s="6">
        <f>VLOOKUP($G448,'Pull Path Codes'!$A$7:$G$10,2,FALSE)</f>
        <v>5</v>
      </c>
      <c r="I448" s="66">
        <f>VLOOKUP($G448,'Pull Path Codes'!$A$7:$G$10,3,FALSE)</f>
        <v>0.15</v>
      </c>
      <c r="J448">
        <f t="shared" si="49"/>
        <v>0</v>
      </c>
      <c r="K448" s="5">
        <f t="shared" si="45"/>
        <v>0</v>
      </c>
      <c r="L448" s="6">
        <f>VLOOKUP($G448,'Pull Path Codes'!$A$7:$G$10,4,FALSE)</f>
        <v>10</v>
      </c>
      <c r="M448" s="65">
        <f>VLOOKUP($G448,'Pull Path Codes'!$A$7:$G$10,5,FALSE)</f>
        <v>0.25</v>
      </c>
      <c r="N448">
        <f t="shared" si="50"/>
        <v>0</v>
      </c>
      <c r="O448" s="5">
        <f t="shared" si="46"/>
        <v>0</v>
      </c>
      <c r="P448">
        <f>VLOOKUP($G448,'Pull Path Codes'!$A$7:$G$10,6,FALSE)</f>
        <v>0</v>
      </c>
      <c r="Q448" s="6">
        <f>VLOOKUP($G448,'Pull Path Codes'!$A$7:$G$10,7,FALSE)</f>
        <v>0</v>
      </c>
      <c r="R448">
        <f t="shared" si="51"/>
        <v>0</v>
      </c>
      <c r="S448" s="5">
        <f t="shared" si="47"/>
        <v>0</v>
      </c>
      <c r="T448" s="87">
        <f t="shared" si="48"/>
        <v>0</v>
      </c>
    </row>
    <row r="449" spans="1:20" ht="12.75">
      <c r="A449" s="38">
        <f>'Volume Forecast'!B447</f>
        <v>0</v>
      </c>
      <c r="B449" s="1">
        <f>'Volume Forecast'!C447</f>
        <v>0</v>
      </c>
      <c r="C449" s="6" t="s">
        <v>124</v>
      </c>
      <c r="D449" s="27">
        <f>'Volume Forecast'!F447</f>
        <v>0</v>
      </c>
      <c r="E449" s="43" t="str">
        <f>'Volume Forecast'!D447</f>
        <v>Ea</v>
      </c>
      <c r="F449" s="72">
        <f>'Volume Forecast'!E447</f>
        <v>0</v>
      </c>
      <c r="G449" s="6" t="s">
        <v>42</v>
      </c>
      <c r="H449" s="6">
        <f>VLOOKUP($G449,'Pull Path Codes'!$A$7:$G$10,2,FALSE)</f>
        <v>5</v>
      </c>
      <c r="I449" s="66">
        <f>VLOOKUP($G449,'Pull Path Codes'!$A$7:$G$10,3,FALSE)</f>
        <v>0.15</v>
      </c>
      <c r="J449">
        <f t="shared" si="49"/>
        <v>0</v>
      </c>
      <c r="K449" s="5">
        <f t="shared" si="45"/>
        <v>0</v>
      </c>
      <c r="L449" s="6">
        <f>VLOOKUP($G449,'Pull Path Codes'!$A$7:$G$10,4,FALSE)</f>
        <v>10</v>
      </c>
      <c r="M449" s="65">
        <f>VLOOKUP($G449,'Pull Path Codes'!$A$7:$G$10,5,FALSE)</f>
        <v>0.25</v>
      </c>
      <c r="N449">
        <f t="shared" si="50"/>
        <v>0</v>
      </c>
      <c r="O449" s="5">
        <f t="shared" si="46"/>
        <v>0</v>
      </c>
      <c r="P449">
        <f>VLOOKUP($G449,'Pull Path Codes'!$A$7:$G$10,6,FALSE)</f>
        <v>0</v>
      </c>
      <c r="Q449" s="6">
        <f>VLOOKUP($G449,'Pull Path Codes'!$A$7:$G$10,7,FALSE)</f>
        <v>0</v>
      </c>
      <c r="R449">
        <f t="shared" si="51"/>
        <v>0</v>
      </c>
      <c r="S449" s="5">
        <f t="shared" si="47"/>
        <v>0</v>
      </c>
      <c r="T449" s="87">
        <f t="shared" si="48"/>
        <v>0</v>
      </c>
    </row>
    <row r="450" spans="1:20" ht="12.75">
      <c r="A450" s="38">
        <f>'Volume Forecast'!B448</f>
        <v>0</v>
      </c>
      <c r="B450" s="1">
        <f>'Volume Forecast'!C448</f>
        <v>0</v>
      </c>
      <c r="C450" s="6" t="s">
        <v>124</v>
      </c>
      <c r="D450" s="27">
        <f>'Volume Forecast'!F448</f>
        <v>0</v>
      </c>
      <c r="E450" s="43" t="str">
        <f>'Volume Forecast'!D448</f>
        <v>Ea</v>
      </c>
      <c r="F450" s="72">
        <f>'Volume Forecast'!E448</f>
        <v>0</v>
      </c>
      <c r="G450" s="6" t="s">
        <v>42</v>
      </c>
      <c r="H450" s="6">
        <f>VLOOKUP($G450,'Pull Path Codes'!$A$7:$G$10,2,FALSE)</f>
        <v>5</v>
      </c>
      <c r="I450" s="66">
        <f>VLOOKUP($G450,'Pull Path Codes'!$A$7:$G$10,3,FALSE)</f>
        <v>0.15</v>
      </c>
      <c r="J450">
        <f t="shared" si="49"/>
        <v>0</v>
      </c>
      <c r="K450" s="5">
        <f t="shared" si="45"/>
        <v>0</v>
      </c>
      <c r="L450" s="6">
        <f>VLOOKUP($G450,'Pull Path Codes'!$A$7:$G$10,4,FALSE)</f>
        <v>10</v>
      </c>
      <c r="M450" s="65">
        <f>VLOOKUP($G450,'Pull Path Codes'!$A$7:$G$10,5,FALSE)</f>
        <v>0.25</v>
      </c>
      <c r="N450">
        <f t="shared" si="50"/>
        <v>0</v>
      </c>
      <c r="O450" s="5">
        <f t="shared" si="46"/>
        <v>0</v>
      </c>
      <c r="P450">
        <f>VLOOKUP($G450,'Pull Path Codes'!$A$7:$G$10,6,FALSE)</f>
        <v>0</v>
      </c>
      <c r="Q450" s="6">
        <f>VLOOKUP($G450,'Pull Path Codes'!$A$7:$G$10,7,FALSE)</f>
        <v>0</v>
      </c>
      <c r="R450">
        <f t="shared" si="51"/>
        <v>0</v>
      </c>
      <c r="S450" s="5">
        <f t="shared" si="47"/>
        <v>0</v>
      </c>
      <c r="T450" s="87">
        <f t="shared" si="48"/>
        <v>0</v>
      </c>
    </row>
    <row r="451" spans="1:20" ht="12.75">
      <c r="A451" s="38">
        <f>'Volume Forecast'!B449</f>
        <v>0</v>
      </c>
      <c r="B451" s="1">
        <f>'Volume Forecast'!C449</f>
        <v>0</v>
      </c>
      <c r="C451" s="6" t="s">
        <v>124</v>
      </c>
      <c r="D451" s="27">
        <f>'Volume Forecast'!F449</f>
        <v>0</v>
      </c>
      <c r="E451" s="43" t="str">
        <f>'Volume Forecast'!D449</f>
        <v>Ea</v>
      </c>
      <c r="F451" s="72">
        <f>'Volume Forecast'!E449</f>
        <v>0</v>
      </c>
      <c r="G451" s="6" t="s">
        <v>42</v>
      </c>
      <c r="H451" s="6">
        <f>VLOOKUP($G451,'Pull Path Codes'!$A$7:$G$10,2,FALSE)</f>
        <v>5</v>
      </c>
      <c r="I451" s="66">
        <f>VLOOKUP($G451,'Pull Path Codes'!$A$7:$G$10,3,FALSE)</f>
        <v>0.15</v>
      </c>
      <c r="J451">
        <f t="shared" si="49"/>
        <v>0</v>
      </c>
      <c r="K451" s="5">
        <f t="shared" si="45"/>
        <v>0</v>
      </c>
      <c r="L451" s="6">
        <f>VLOOKUP($G451,'Pull Path Codes'!$A$7:$G$10,4,FALSE)</f>
        <v>10</v>
      </c>
      <c r="M451" s="65">
        <f>VLOOKUP($G451,'Pull Path Codes'!$A$7:$G$10,5,FALSE)</f>
        <v>0.25</v>
      </c>
      <c r="N451">
        <f t="shared" si="50"/>
        <v>0</v>
      </c>
      <c r="O451" s="5">
        <f t="shared" si="46"/>
        <v>0</v>
      </c>
      <c r="P451">
        <f>VLOOKUP($G451,'Pull Path Codes'!$A$7:$G$10,6,FALSE)</f>
        <v>0</v>
      </c>
      <c r="Q451" s="6">
        <f>VLOOKUP($G451,'Pull Path Codes'!$A$7:$G$10,7,FALSE)</f>
        <v>0</v>
      </c>
      <c r="R451">
        <f t="shared" si="51"/>
        <v>0</v>
      </c>
      <c r="S451" s="5">
        <f t="shared" si="47"/>
        <v>0</v>
      </c>
      <c r="T451" s="87">
        <f t="shared" si="48"/>
        <v>0</v>
      </c>
    </row>
    <row r="452" spans="1:20" ht="12.75">
      <c r="A452" s="38">
        <f>'Volume Forecast'!B450</f>
        <v>0</v>
      </c>
      <c r="B452" s="1">
        <f>'Volume Forecast'!C450</f>
        <v>0</v>
      </c>
      <c r="C452" s="6" t="s">
        <v>124</v>
      </c>
      <c r="D452" s="27">
        <f>'Volume Forecast'!F450</f>
        <v>0</v>
      </c>
      <c r="E452" s="43" t="str">
        <f>'Volume Forecast'!D450</f>
        <v>Ea</v>
      </c>
      <c r="F452" s="72">
        <f>'Volume Forecast'!E450</f>
        <v>0</v>
      </c>
      <c r="G452" s="6" t="s">
        <v>42</v>
      </c>
      <c r="H452" s="6">
        <f>VLOOKUP($G452,'Pull Path Codes'!$A$7:$G$10,2,FALSE)</f>
        <v>5</v>
      </c>
      <c r="I452" s="66">
        <f>VLOOKUP($G452,'Pull Path Codes'!$A$7:$G$10,3,FALSE)</f>
        <v>0.15</v>
      </c>
      <c r="J452">
        <f t="shared" si="49"/>
        <v>0</v>
      </c>
      <c r="K452" s="5">
        <f t="shared" si="45"/>
        <v>0</v>
      </c>
      <c r="L452" s="6">
        <f>VLOOKUP($G452,'Pull Path Codes'!$A$7:$G$10,4,FALSE)</f>
        <v>10</v>
      </c>
      <c r="M452" s="65">
        <f>VLOOKUP($G452,'Pull Path Codes'!$A$7:$G$10,5,FALSE)</f>
        <v>0.25</v>
      </c>
      <c r="N452">
        <f t="shared" si="50"/>
        <v>0</v>
      </c>
      <c r="O452" s="5">
        <f t="shared" si="46"/>
        <v>0</v>
      </c>
      <c r="P452">
        <f>VLOOKUP($G452,'Pull Path Codes'!$A$7:$G$10,6,FALSE)</f>
        <v>0</v>
      </c>
      <c r="Q452" s="6">
        <f>VLOOKUP($G452,'Pull Path Codes'!$A$7:$G$10,7,FALSE)</f>
        <v>0</v>
      </c>
      <c r="R452">
        <f t="shared" si="51"/>
        <v>0</v>
      </c>
      <c r="S452" s="5">
        <f t="shared" si="47"/>
        <v>0</v>
      </c>
      <c r="T452" s="87">
        <f t="shared" si="48"/>
        <v>0</v>
      </c>
    </row>
    <row r="453" spans="1:20" ht="12.75">
      <c r="A453" s="38">
        <f>'Volume Forecast'!B451</f>
        <v>0</v>
      </c>
      <c r="B453" s="1">
        <f>'Volume Forecast'!C451</f>
        <v>0</v>
      </c>
      <c r="C453" s="6" t="s">
        <v>124</v>
      </c>
      <c r="D453" s="27">
        <f>'Volume Forecast'!F451</f>
        <v>0</v>
      </c>
      <c r="E453" s="43" t="str">
        <f>'Volume Forecast'!D451</f>
        <v>Ea</v>
      </c>
      <c r="F453" s="72">
        <f>'Volume Forecast'!E451</f>
        <v>0</v>
      </c>
      <c r="G453" s="6" t="s">
        <v>42</v>
      </c>
      <c r="H453" s="6">
        <f>VLOOKUP($G453,'Pull Path Codes'!$A$7:$G$10,2,FALSE)</f>
        <v>5</v>
      </c>
      <c r="I453" s="66">
        <f>VLOOKUP($G453,'Pull Path Codes'!$A$7:$G$10,3,FALSE)</f>
        <v>0.15</v>
      </c>
      <c r="J453">
        <f t="shared" si="49"/>
        <v>0</v>
      </c>
      <c r="K453" s="5">
        <f t="shared" si="45"/>
        <v>0</v>
      </c>
      <c r="L453" s="6">
        <f>VLOOKUP($G453,'Pull Path Codes'!$A$7:$G$10,4,FALSE)</f>
        <v>10</v>
      </c>
      <c r="M453" s="65">
        <f>VLOOKUP($G453,'Pull Path Codes'!$A$7:$G$10,5,FALSE)</f>
        <v>0.25</v>
      </c>
      <c r="N453">
        <f t="shared" si="50"/>
        <v>0</v>
      </c>
      <c r="O453" s="5">
        <f t="shared" si="46"/>
        <v>0</v>
      </c>
      <c r="P453">
        <f>VLOOKUP($G453,'Pull Path Codes'!$A$7:$G$10,6,FALSE)</f>
        <v>0</v>
      </c>
      <c r="Q453" s="6">
        <f>VLOOKUP($G453,'Pull Path Codes'!$A$7:$G$10,7,FALSE)</f>
        <v>0</v>
      </c>
      <c r="R453">
        <f t="shared" si="51"/>
        <v>0</v>
      </c>
      <c r="S453" s="5">
        <f t="shared" si="47"/>
        <v>0</v>
      </c>
      <c r="T453" s="87">
        <f t="shared" si="48"/>
        <v>0</v>
      </c>
    </row>
    <row r="454" spans="1:20" ht="12.75">
      <c r="A454" s="38">
        <f>'Volume Forecast'!B452</f>
        <v>0</v>
      </c>
      <c r="B454" s="1">
        <f>'Volume Forecast'!C452</f>
        <v>0</v>
      </c>
      <c r="C454" s="6" t="s">
        <v>124</v>
      </c>
      <c r="D454" s="27">
        <f>'Volume Forecast'!F452</f>
        <v>0</v>
      </c>
      <c r="E454" s="43" t="str">
        <f>'Volume Forecast'!D452</f>
        <v>Ea</v>
      </c>
      <c r="F454" s="72">
        <f>'Volume Forecast'!E452</f>
        <v>0</v>
      </c>
      <c r="G454" s="6" t="s">
        <v>42</v>
      </c>
      <c r="H454" s="6">
        <f>VLOOKUP($G454,'Pull Path Codes'!$A$7:$G$10,2,FALSE)</f>
        <v>5</v>
      </c>
      <c r="I454" s="66">
        <f>VLOOKUP($G454,'Pull Path Codes'!$A$7:$G$10,3,FALSE)</f>
        <v>0.15</v>
      </c>
      <c r="J454">
        <f t="shared" si="49"/>
        <v>0</v>
      </c>
      <c r="K454" s="5">
        <f t="shared" si="45"/>
        <v>0</v>
      </c>
      <c r="L454" s="6">
        <f>VLOOKUP($G454,'Pull Path Codes'!$A$7:$G$10,4,FALSE)</f>
        <v>10</v>
      </c>
      <c r="M454" s="65">
        <f>VLOOKUP($G454,'Pull Path Codes'!$A$7:$G$10,5,FALSE)</f>
        <v>0.25</v>
      </c>
      <c r="N454">
        <f t="shared" si="50"/>
        <v>0</v>
      </c>
      <c r="O454" s="5">
        <f t="shared" si="46"/>
        <v>0</v>
      </c>
      <c r="P454">
        <f>VLOOKUP($G454,'Pull Path Codes'!$A$7:$G$10,6,FALSE)</f>
        <v>0</v>
      </c>
      <c r="Q454" s="6">
        <f>VLOOKUP($G454,'Pull Path Codes'!$A$7:$G$10,7,FALSE)</f>
        <v>0</v>
      </c>
      <c r="R454">
        <f t="shared" si="51"/>
        <v>0</v>
      </c>
      <c r="S454" s="5">
        <f t="shared" si="47"/>
        <v>0</v>
      </c>
      <c r="T454" s="87">
        <f t="shared" si="48"/>
        <v>0</v>
      </c>
    </row>
    <row r="455" spans="1:20" ht="12.75">
      <c r="A455" s="38">
        <f>'Volume Forecast'!B453</f>
        <v>0</v>
      </c>
      <c r="B455" s="1">
        <f>'Volume Forecast'!C453</f>
        <v>0</v>
      </c>
      <c r="C455" s="6" t="s">
        <v>124</v>
      </c>
      <c r="D455" s="27">
        <f>'Volume Forecast'!F453</f>
        <v>0</v>
      </c>
      <c r="E455" s="43" t="str">
        <f>'Volume Forecast'!D453</f>
        <v>Ea</v>
      </c>
      <c r="F455" s="72">
        <f>'Volume Forecast'!E453</f>
        <v>0</v>
      </c>
      <c r="G455" s="6" t="s">
        <v>42</v>
      </c>
      <c r="H455" s="6">
        <f>VLOOKUP($G455,'Pull Path Codes'!$A$7:$G$10,2,FALSE)</f>
        <v>5</v>
      </c>
      <c r="I455" s="66">
        <f>VLOOKUP($G455,'Pull Path Codes'!$A$7:$G$10,3,FALSE)</f>
        <v>0.15</v>
      </c>
      <c r="J455">
        <f t="shared" si="49"/>
        <v>0</v>
      </c>
      <c r="K455" s="5">
        <f t="shared" si="45"/>
        <v>0</v>
      </c>
      <c r="L455" s="6">
        <f>VLOOKUP($G455,'Pull Path Codes'!$A$7:$G$10,4,FALSE)</f>
        <v>10</v>
      </c>
      <c r="M455" s="65">
        <f>VLOOKUP($G455,'Pull Path Codes'!$A$7:$G$10,5,FALSE)</f>
        <v>0.25</v>
      </c>
      <c r="N455">
        <f t="shared" si="50"/>
        <v>0</v>
      </c>
      <c r="O455" s="5">
        <f t="shared" si="46"/>
        <v>0</v>
      </c>
      <c r="P455">
        <f>VLOOKUP($G455,'Pull Path Codes'!$A$7:$G$10,6,FALSE)</f>
        <v>0</v>
      </c>
      <c r="Q455" s="6">
        <f>VLOOKUP($G455,'Pull Path Codes'!$A$7:$G$10,7,FALSE)</f>
        <v>0</v>
      </c>
      <c r="R455">
        <f t="shared" si="51"/>
        <v>0</v>
      </c>
      <c r="S455" s="5">
        <f t="shared" si="47"/>
        <v>0</v>
      </c>
      <c r="T455" s="87">
        <f t="shared" si="48"/>
        <v>0</v>
      </c>
    </row>
    <row r="456" spans="1:20" ht="12.75">
      <c r="A456" s="38">
        <f>'Volume Forecast'!B454</f>
        <v>0</v>
      </c>
      <c r="B456" s="1">
        <f>'Volume Forecast'!C454</f>
        <v>0</v>
      </c>
      <c r="C456" s="6" t="s">
        <v>124</v>
      </c>
      <c r="D456" s="27">
        <f>'Volume Forecast'!F454</f>
        <v>0</v>
      </c>
      <c r="E456" s="43" t="str">
        <f>'Volume Forecast'!D454</f>
        <v>Ea</v>
      </c>
      <c r="F456" s="72">
        <f>'Volume Forecast'!E454</f>
        <v>0</v>
      </c>
      <c r="G456" s="6" t="s">
        <v>42</v>
      </c>
      <c r="H456" s="6">
        <f>VLOOKUP($G456,'Pull Path Codes'!$A$7:$G$10,2,FALSE)</f>
        <v>5</v>
      </c>
      <c r="I456" s="66">
        <f>VLOOKUP($G456,'Pull Path Codes'!$A$7:$G$10,3,FALSE)</f>
        <v>0.15</v>
      </c>
      <c r="J456">
        <f t="shared" si="49"/>
        <v>0</v>
      </c>
      <c r="K456" s="5">
        <f t="shared" si="45"/>
        <v>0</v>
      </c>
      <c r="L456" s="6">
        <f>VLOOKUP($G456,'Pull Path Codes'!$A$7:$G$10,4,FALSE)</f>
        <v>10</v>
      </c>
      <c r="M456" s="65">
        <f>VLOOKUP($G456,'Pull Path Codes'!$A$7:$G$10,5,FALSE)</f>
        <v>0.25</v>
      </c>
      <c r="N456">
        <f t="shared" si="50"/>
        <v>0</v>
      </c>
      <c r="O456" s="5">
        <f t="shared" si="46"/>
        <v>0</v>
      </c>
      <c r="P456">
        <f>VLOOKUP($G456,'Pull Path Codes'!$A$7:$G$10,6,FALSE)</f>
        <v>0</v>
      </c>
      <c r="Q456" s="6">
        <f>VLOOKUP($G456,'Pull Path Codes'!$A$7:$G$10,7,FALSE)</f>
        <v>0</v>
      </c>
      <c r="R456">
        <f t="shared" si="51"/>
        <v>0</v>
      </c>
      <c r="S456" s="5">
        <f t="shared" si="47"/>
        <v>0</v>
      </c>
      <c r="T456" s="87">
        <f t="shared" si="48"/>
        <v>0</v>
      </c>
    </row>
    <row r="457" spans="1:20" ht="12.75">
      <c r="A457" s="38">
        <f>'Volume Forecast'!B455</f>
        <v>0</v>
      </c>
      <c r="B457" s="1">
        <f>'Volume Forecast'!C455</f>
        <v>0</v>
      </c>
      <c r="C457" s="6" t="s">
        <v>124</v>
      </c>
      <c r="D457" s="27">
        <f>'Volume Forecast'!F455</f>
        <v>0</v>
      </c>
      <c r="E457" s="43" t="str">
        <f>'Volume Forecast'!D455</f>
        <v>Ea</v>
      </c>
      <c r="F457" s="72">
        <f>'Volume Forecast'!E455</f>
        <v>0</v>
      </c>
      <c r="G457" s="6" t="s">
        <v>42</v>
      </c>
      <c r="H457" s="6">
        <f>VLOOKUP($G457,'Pull Path Codes'!$A$7:$G$10,2,FALSE)</f>
        <v>5</v>
      </c>
      <c r="I457" s="66">
        <f>VLOOKUP($G457,'Pull Path Codes'!$A$7:$G$10,3,FALSE)</f>
        <v>0.15</v>
      </c>
      <c r="J457">
        <f t="shared" si="49"/>
        <v>0</v>
      </c>
      <c r="K457" s="5">
        <f t="shared" si="45"/>
        <v>0</v>
      </c>
      <c r="L457" s="6">
        <f>VLOOKUP($G457,'Pull Path Codes'!$A$7:$G$10,4,FALSE)</f>
        <v>10</v>
      </c>
      <c r="M457" s="65">
        <f>VLOOKUP($G457,'Pull Path Codes'!$A$7:$G$10,5,FALSE)</f>
        <v>0.25</v>
      </c>
      <c r="N457">
        <f t="shared" si="50"/>
        <v>0</v>
      </c>
      <c r="O457" s="5">
        <f t="shared" si="46"/>
        <v>0</v>
      </c>
      <c r="P457">
        <f>VLOOKUP($G457,'Pull Path Codes'!$A$7:$G$10,6,FALSE)</f>
        <v>0</v>
      </c>
      <c r="Q457" s="6">
        <f>VLOOKUP($G457,'Pull Path Codes'!$A$7:$G$10,7,FALSE)</f>
        <v>0</v>
      </c>
      <c r="R457">
        <f t="shared" si="51"/>
        <v>0</v>
      </c>
      <c r="S457" s="5">
        <f t="shared" si="47"/>
        <v>0</v>
      </c>
      <c r="T457" s="87">
        <f t="shared" si="48"/>
        <v>0</v>
      </c>
    </row>
    <row r="458" spans="1:20" ht="12.75">
      <c r="A458" s="38">
        <f>'Volume Forecast'!B456</f>
        <v>0</v>
      </c>
      <c r="B458" s="1">
        <f>'Volume Forecast'!C456</f>
        <v>0</v>
      </c>
      <c r="C458" s="6" t="s">
        <v>124</v>
      </c>
      <c r="D458" s="27">
        <f>'Volume Forecast'!F456</f>
        <v>0</v>
      </c>
      <c r="E458" s="43" t="str">
        <f>'Volume Forecast'!D456</f>
        <v>Ea</v>
      </c>
      <c r="F458" s="72">
        <f>'Volume Forecast'!E456</f>
        <v>0</v>
      </c>
      <c r="G458" s="6" t="s">
        <v>42</v>
      </c>
      <c r="H458" s="6">
        <f>VLOOKUP($G458,'Pull Path Codes'!$A$7:$G$10,2,FALSE)</f>
        <v>5</v>
      </c>
      <c r="I458" s="66">
        <f>VLOOKUP($G458,'Pull Path Codes'!$A$7:$G$10,3,FALSE)</f>
        <v>0.15</v>
      </c>
      <c r="J458">
        <f t="shared" si="49"/>
        <v>0</v>
      </c>
      <c r="K458" s="5">
        <f aca="true" t="shared" si="52" ref="K458:K521">H458*$D458*(1+I458)</f>
        <v>0</v>
      </c>
      <c r="L458" s="6">
        <f>VLOOKUP($G458,'Pull Path Codes'!$A$7:$G$10,4,FALSE)</f>
        <v>10</v>
      </c>
      <c r="M458" s="65">
        <f>VLOOKUP($G458,'Pull Path Codes'!$A$7:$G$10,5,FALSE)</f>
        <v>0.25</v>
      </c>
      <c r="N458">
        <f t="shared" si="50"/>
        <v>0</v>
      </c>
      <c r="O458" s="5">
        <f aca="true" t="shared" si="53" ref="O458:O521">L458*$D458*(1+M458)</f>
        <v>0</v>
      </c>
      <c r="P458">
        <f>VLOOKUP($G458,'Pull Path Codes'!$A$7:$G$10,6,FALSE)</f>
        <v>0</v>
      </c>
      <c r="Q458" s="6">
        <f>VLOOKUP($G458,'Pull Path Codes'!$A$7:$G$10,7,FALSE)</f>
        <v>0</v>
      </c>
      <c r="R458">
        <f t="shared" si="51"/>
        <v>0</v>
      </c>
      <c r="S458" s="5">
        <f aca="true" t="shared" si="54" ref="S458:S521">IF(P458=0,0,P458*$D458*(1+Q458))</f>
        <v>0</v>
      </c>
      <c r="T458" s="87">
        <f aca="true" t="shared" si="55" ref="T458:T521">(J458+N458+R458)*F458</f>
        <v>0</v>
      </c>
    </row>
    <row r="459" spans="1:20" ht="12.75">
      <c r="A459" s="38">
        <f>'Volume Forecast'!B457</f>
        <v>0</v>
      </c>
      <c r="B459" s="1">
        <f>'Volume Forecast'!C457</f>
        <v>0</v>
      </c>
      <c r="C459" s="6" t="s">
        <v>124</v>
      </c>
      <c r="D459" s="27">
        <f>'Volume Forecast'!F457</f>
        <v>0</v>
      </c>
      <c r="E459" s="43" t="str">
        <f>'Volume Forecast'!D457</f>
        <v>Ea</v>
      </c>
      <c r="F459" s="72">
        <f>'Volume Forecast'!E457</f>
        <v>0</v>
      </c>
      <c r="G459" s="6" t="s">
        <v>42</v>
      </c>
      <c r="H459" s="6">
        <f>VLOOKUP($G459,'Pull Path Codes'!$A$7:$G$10,2,FALSE)</f>
        <v>5</v>
      </c>
      <c r="I459" s="66">
        <f>VLOOKUP($G459,'Pull Path Codes'!$A$7:$G$10,3,FALSE)</f>
        <v>0.15</v>
      </c>
      <c r="J459">
        <f t="shared" si="49"/>
        <v>0</v>
      </c>
      <c r="K459" s="5">
        <f t="shared" si="52"/>
        <v>0</v>
      </c>
      <c r="L459" s="6">
        <f>VLOOKUP($G459,'Pull Path Codes'!$A$7:$G$10,4,FALSE)</f>
        <v>10</v>
      </c>
      <c r="M459" s="65">
        <f>VLOOKUP($G459,'Pull Path Codes'!$A$7:$G$10,5,FALSE)</f>
        <v>0.25</v>
      </c>
      <c r="N459">
        <f t="shared" si="50"/>
        <v>0</v>
      </c>
      <c r="O459" s="5">
        <f t="shared" si="53"/>
        <v>0</v>
      </c>
      <c r="P459">
        <f>VLOOKUP($G459,'Pull Path Codes'!$A$7:$G$10,6,FALSE)</f>
        <v>0</v>
      </c>
      <c r="Q459" s="6">
        <f>VLOOKUP($G459,'Pull Path Codes'!$A$7:$G$10,7,FALSE)</f>
        <v>0</v>
      </c>
      <c r="R459">
        <f t="shared" si="51"/>
        <v>0</v>
      </c>
      <c r="S459" s="5">
        <f t="shared" si="54"/>
        <v>0</v>
      </c>
      <c r="T459" s="87">
        <f t="shared" si="55"/>
        <v>0</v>
      </c>
    </row>
    <row r="460" spans="1:20" ht="12.75">
      <c r="A460" s="38">
        <f>'Volume Forecast'!B458</f>
        <v>0</v>
      </c>
      <c r="B460" s="1">
        <f>'Volume Forecast'!C458</f>
        <v>0</v>
      </c>
      <c r="C460" s="6" t="s">
        <v>124</v>
      </c>
      <c r="D460" s="27">
        <f>'Volume Forecast'!F458</f>
        <v>0</v>
      </c>
      <c r="E460" s="43" t="str">
        <f>'Volume Forecast'!D458</f>
        <v>Ea</v>
      </c>
      <c r="F460" s="72">
        <f>'Volume Forecast'!E458</f>
        <v>0</v>
      </c>
      <c r="G460" s="6" t="s">
        <v>42</v>
      </c>
      <c r="H460" s="6">
        <f>VLOOKUP($G460,'Pull Path Codes'!$A$7:$G$10,2,FALSE)</f>
        <v>5</v>
      </c>
      <c r="I460" s="66">
        <f>VLOOKUP($G460,'Pull Path Codes'!$A$7:$G$10,3,FALSE)</f>
        <v>0.15</v>
      </c>
      <c r="J460">
        <f t="shared" si="49"/>
        <v>0</v>
      </c>
      <c r="K460" s="5">
        <f t="shared" si="52"/>
        <v>0</v>
      </c>
      <c r="L460" s="6">
        <f>VLOOKUP($G460,'Pull Path Codes'!$A$7:$G$10,4,FALSE)</f>
        <v>10</v>
      </c>
      <c r="M460" s="65">
        <f>VLOOKUP($G460,'Pull Path Codes'!$A$7:$G$10,5,FALSE)</f>
        <v>0.25</v>
      </c>
      <c r="N460">
        <f t="shared" si="50"/>
        <v>0</v>
      </c>
      <c r="O460" s="5">
        <f t="shared" si="53"/>
        <v>0</v>
      </c>
      <c r="P460">
        <f>VLOOKUP($G460,'Pull Path Codes'!$A$7:$G$10,6,FALSE)</f>
        <v>0</v>
      </c>
      <c r="Q460" s="6">
        <f>VLOOKUP($G460,'Pull Path Codes'!$A$7:$G$10,7,FALSE)</f>
        <v>0</v>
      </c>
      <c r="R460">
        <f t="shared" si="51"/>
        <v>0</v>
      </c>
      <c r="S460" s="5">
        <f t="shared" si="54"/>
        <v>0</v>
      </c>
      <c r="T460" s="87">
        <f t="shared" si="55"/>
        <v>0</v>
      </c>
    </row>
    <row r="461" spans="1:20" ht="12.75">
      <c r="A461" s="38">
        <f>'Volume Forecast'!B459</f>
        <v>0</v>
      </c>
      <c r="B461" s="1">
        <f>'Volume Forecast'!C459</f>
        <v>0</v>
      </c>
      <c r="C461" s="6" t="s">
        <v>124</v>
      </c>
      <c r="D461" s="27">
        <f>'Volume Forecast'!F459</f>
        <v>0</v>
      </c>
      <c r="E461" s="43" t="str">
        <f>'Volume Forecast'!D459</f>
        <v>Ea</v>
      </c>
      <c r="F461" s="72">
        <f>'Volume Forecast'!E459</f>
        <v>0</v>
      </c>
      <c r="G461" s="6" t="s">
        <v>42</v>
      </c>
      <c r="H461" s="6">
        <f>VLOOKUP($G461,'Pull Path Codes'!$A$7:$G$10,2,FALSE)</f>
        <v>5</v>
      </c>
      <c r="I461" s="66">
        <f>VLOOKUP($G461,'Pull Path Codes'!$A$7:$G$10,3,FALSE)</f>
        <v>0.15</v>
      </c>
      <c r="J461">
        <f t="shared" si="49"/>
        <v>0</v>
      </c>
      <c r="K461" s="5">
        <f t="shared" si="52"/>
        <v>0</v>
      </c>
      <c r="L461" s="6">
        <f>VLOOKUP($G461,'Pull Path Codes'!$A$7:$G$10,4,FALSE)</f>
        <v>10</v>
      </c>
      <c r="M461" s="65">
        <f>VLOOKUP($G461,'Pull Path Codes'!$A$7:$G$10,5,FALSE)</f>
        <v>0.25</v>
      </c>
      <c r="N461">
        <f t="shared" si="50"/>
        <v>0</v>
      </c>
      <c r="O461" s="5">
        <f t="shared" si="53"/>
        <v>0</v>
      </c>
      <c r="P461">
        <f>VLOOKUP($G461,'Pull Path Codes'!$A$7:$G$10,6,FALSE)</f>
        <v>0</v>
      </c>
      <c r="Q461" s="6">
        <f>VLOOKUP($G461,'Pull Path Codes'!$A$7:$G$10,7,FALSE)</f>
        <v>0</v>
      </c>
      <c r="R461">
        <f t="shared" si="51"/>
        <v>0</v>
      </c>
      <c r="S461" s="5">
        <f t="shared" si="54"/>
        <v>0</v>
      </c>
      <c r="T461" s="87">
        <f t="shared" si="55"/>
        <v>0</v>
      </c>
    </row>
    <row r="462" spans="1:20" ht="12.75">
      <c r="A462" s="38">
        <f>'Volume Forecast'!B460</f>
        <v>0</v>
      </c>
      <c r="B462" s="1">
        <f>'Volume Forecast'!C460</f>
        <v>0</v>
      </c>
      <c r="C462" s="6" t="s">
        <v>124</v>
      </c>
      <c r="D462" s="27">
        <f>'Volume Forecast'!F460</f>
        <v>0</v>
      </c>
      <c r="E462" s="43" t="str">
        <f>'Volume Forecast'!D460</f>
        <v>Ea</v>
      </c>
      <c r="F462" s="72">
        <f>'Volume Forecast'!E460</f>
        <v>0</v>
      </c>
      <c r="G462" s="6" t="s">
        <v>42</v>
      </c>
      <c r="H462" s="6">
        <f>VLOOKUP($G462,'Pull Path Codes'!$A$7:$G$10,2,FALSE)</f>
        <v>5</v>
      </c>
      <c r="I462" s="66">
        <f>VLOOKUP($G462,'Pull Path Codes'!$A$7:$G$10,3,FALSE)</f>
        <v>0.15</v>
      </c>
      <c r="J462">
        <f t="shared" si="49"/>
        <v>0</v>
      </c>
      <c r="K462" s="5">
        <f t="shared" si="52"/>
        <v>0</v>
      </c>
      <c r="L462" s="6">
        <f>VLOOKUP($G462,'Pull Path Codes'!$A$7:$G$10,4,FALSE)</f>
        <v>10</v>
      </c>
      <c r="M462" s="65">
        <f>VLOOKUP($G462,'Pull Path Codes'!$A$7:$G$10,5,FALSE)</f>
        <v>0.25</v>
      </c>
      <c r="N462">
        <f t="shared" si="50"/>
        <v>0</v>
      </c>
      <c r="O462" s="5">
        <f t="shared" si="53"/>
        <v>0</v>
      </c>
      <c r="P462">
        <f>VLOOKUP($G462,'Pull Path Codes'!$A$7:$G$10,6,FALSE)</f>
        <v>0</v>
      </c>
      <c r="Q462" s="6">
        <f>VLOOKUP($G462,'Pull Path Codes'!$A$7:$G$10,7,FALSE)</f>
        <v>0</v>
      </c>
      <c r="R462">
        <f t="shared" si="51"/>
        <v>0</v>
      </c>
      <c r="S462" s="5">
        <f t="shared" si="54"/>
        <v>0</v>
      </c>
      <c r="T462" s="87">
        <f t="shared" si="55"/>
        <v>0</v>
      </c>
    </row>
    <row r="463" spans="1:20" ht="12.75">
      <c r="A463" s="38">
        <f>'Volume Forecast'!B461</f>
        <v>0</v>
      </c>
      <c r="B463" s="1">
        <f>'Volume Forecast'!C461</f>
        <v>0</v>
      </c>
      <c r="C463" s="6" t="s">
        <v>124</v>
      </c>
      <c r="D463" s="27">
        <f>'Volume Forecast'!F461</f>
        <v>0</v>
      </c>
      <c r="E463" s="43" t="str">
        <f>'Volume Forecast'!D461</f>
        <v>Ea</v>
      </c>
      <c r="F463" s="72">
        <f>'Volume Forecast'!E461</f>
        <v>0</v>
      </c>
      <c r="G463" s="6" t="s">
        <v>42</v>
      </c>
      <c r="H463" s="6">
        <f>VLOOKUP($G463,'Pull Path Codes'!$A$7:$G$10,2,FALSE)</f>
        <v>5</v>
      </c>
      <c r="I463" s="66">
        <f>VLOOKUP($G463,'Pull Path Codes'!$A$7:$G$10,3,FALSE)</f>
        <v>0.15</v>
      </c>
      <c r="J463">
        <f t="shared" si="49"/>
        <v>0</v>
      </c>
      <c r="K463" s="5">
        <f t="shared" si="52"/>
        <v>0</v>
      </c>
      <c r="L463" s="6">
        <f>VLOOKUP($G463,'Pull Path Codes'!$A$7:$G$10,4,FALSE)</f>
        <v>10</v>
      </c>
      <c r="M463" s="65">
        <f>VLOOKUP($G463,'Pull Path Codes'!$A$7:$G$10,5,FALSE)</f>
        <v>0.25</v>
      </c>
      <c r="N463">
        <f t="shared" si="50"/>
        <v>0</v>
      </c>
      <c r="O463" s="5">
        <f t="shared" si="53"/>
        <v>0</v>
      </c>
      <c r="P463">
        <f>VLOOKUP($G463,'Pull Path Codes'!$A$7:$G$10,6,FALSE)</f>
        <v>0</v>
      </c>
      <c r="Q463" s="6">
        <f>VLOOKUP($G463,'Pull Path Codes'!$A$7:$G$10,7,FALSE)</f>
        <v>0</v>
      </c>
      <c r="R463">
        <f t="shared" si="51"/>
        <v>0</v>
      </c>
      <c r="S463" s="5">
        <f t="shared" si="54"/>
        <v>0</v>
      </c>
      <c r="T463" s="87">
        <f t="shared" si="55"/>
        <v>0</v>
      </c>
    </row>
    <row r="464" spans="1:20" ht="12.75">
      <c r="A464" s="38">
        <f>'Volume Forecast'!B462</f>
        <v>0</v>
      </c>
      <c r="B464" s="1">
        <f>'Volume Forecast'!C462</f>
        <v>0</v>
      </c>
      <c r="C464" s="6" t="s">
        <v>124</v>
      </c>
      <c r="D464" s="27">
        <f>'Volume Forecast'!F462</f>
        <v>0</v>
      </c>
      <c r="E464" s="43" t="str">
        <f>'Volume Forecast'!D462</f>
        <v>Ea</v>
      </c>
      <c r="F464" s="72">
        <f>'Volume Forecast'!E462</f>
        <v>0</v>
      </c>
      <c r="G464" s="6" t="s">
        <v>42</v>
      </c>
      <c r="H464" s="6">
        <f>VLOOKUP($G464,'Pull Path Codes'!$A$7:$G$10,2,FALSE)</f>
        <v>5</v>
      </c>
      <c r="I464" s="66">
        <f>VLOOKUP($G464,'Pull Path Codes'!$A$7:$G$10,3,FALSE)</f>
        <v>0.15</v>
      </c>
      <c r="J464">
        <f t="shared" si="49"/>
        <v>0</v>
      </c>
      <c r="K464" s="5">
        <f t="shared" si="52"/>
        <v>0</v>
      </c>
      <c r="L464" s="6">
        <f>VLOOKUP($G464,'Pull Path Codes'!$A$7:$G$10,4,FALSE)</f>
        <v>10</v>
      </c>
      <c r="M464" s="65">
        <f>VLOOKUP($G464,'Pull Path Codes'!$A$7:$G$10,5,FALSE)</f>
        <v>0.25</v>
      </c>
      <c r="N464">
        <f t="shared" si="50"/>
        <v>0</v>
      </c>
      <c r="O464" s="5">
        <f t="shared" si="53"/>
        <v>0</v>
      </c>
      <c r="P464">
        <f>VLOOKUP($G464,'Pull Path Codes'!$A$7:$G$10,6,FALSE)</f>
        <v>0</v>
      </c>
      <c r="Q464" s="6">
        <f>VLOOKUP($G464,'Pull Path Codes'!$A$7:$G$10,7,FALSE)</f>
        <v>0</v>
      </c>
      <c r="R464">
        <f t="shared" si="51"/>
        <v>0</v>
      </c>
      <c r="S464" s="5">
        <f t="shared" si="54"/>
        <v>0</v>
      </c>
      <c r="T464" s="87">
        <f t="shared" si="55"/>
        <v>0</v>
      </c>
    </row>
    <row r="465" spans="1:20" ht="12.75">
      <c r="A465" s="38">
        <f>'Volume Forecast'!B463</f>
        <v>0</v>
      </c>
      <c r="B465" s="1">
        <f>'Volume Forecast'!C463</f>
        <v>0</v>
      </c>
      <c r="C465" s="6" t="s">
        <v>124</v>
      </c>
      <c r="D465" s="27">
        <f>'Volume Forecast'!F463</f>
        <v>0</v>
      </c>
      <c r="E465" s="43" t="str">
        <f>'Volume Forecast'!D463</f>
        <v>Ea</v>
      </c>
      <c r="F465" s="72">
        <f>'Volume Forecast'!E463</f>
        <v>0</v>
      </c>
      <c r="G465" s="6" t="s">
        <v>42</v>
      </c>
      <c r="H465" s="6">
        <f>VLOOKUP($G465,'Pull Path Codes'!$A$7:$G$10,2,FALSE)</f>
        <v>5</v>
      </c>
      <c r="I465" s="66">
        <f>VLOOKUP($G465,'Pull Path Codes'!$A$7:$G$10,3,FALSE)</f>
        <v>0.15</v>
      </c>
      <c r="J465">
        <f t="shared" si="49"/>
        <v>0</v>
      </c>
      <c r="K465" s="5">
        <f t="shared" si="52"/>
        <v>0</v>
      </c>
      <c r="L465" s="6">
        <f>VLOOKUP($G465,'Pull Path Codes'!$A$7:$G$10,4,FALSE)</f>
        <v>10</v>
      </c>
      <c r="M465" s="65">
        <f>VLOOKUP($G465,'Pull Path Codes'!$A$7:$G$10,5,FALSE)</f>
        <v>0.25</v>
      </c>
      <c r="N465">
        <f t="shared" si="50"/>
        <v>0</v>
      </c>
      <c r="O465" s="5">
        <f t="shared" si="53"/>
        <v>0</v>
      </c>
      <c r="P465">
        <f>VLOOKUP($G465,'Pull Path Codes'!$A$7:$G$10,6,FALSE)</f>
        <v>0</v>
      </c>
      <c r="Q465" s="6">
        <f>VLOOKUP($G465,'Pull Path Codes'!$A$7:$G$10,7,FALSE)</f>
        <v>0</v>
      </c>
      <c r="R465">
        <f t="shared" si="51"/>
        <v>0</v>
      </c>
      <c r="S465" s="5">
        <f t="shared" si="54"/>
        <v>0</v>
      </c>
      <c r="T465" s="87">
        <f t="shared" si="55"/>
        <v>0</v>
      </c>
    </row>
    <row r="466" spans="1:20" ht="12.75">
      <c r="A466" s="38">
        <f>'Volume Forecast'!B464</f>
        <v>0</v>
      </c>
      <c r="B466" s="1">
        <f>'Volume Forecast'!C464</f>
        <v>0</v>
      </c>
      <c r="C466" s="6" t="s">
        <v>124</v>
      </c>
      <c r="D466" s="27">
        <f>'Volume Forecast'!F464</f>
        <v>0</v>
      </c>
      <c r="E466" s="43" t="str">
        <f>'Volume Forecast'!D464</f>
        <v>Ea</v>
      </c>
      <c r="F466" s="72">
        <f>'Volume Forecast'!E464</f>
        <v>0</v>
      </c>
      <c r="G466" s="6" t="s">
        <v>42</v>
      </c>
      <c r="H466" s="6">
        <f>VLOOKUP($G466,'Pull Path Codes'!$A$7:$G$10,2,FALSE)</f>
        <v>5</v>
      </c>
      <c r="I466" s="66">
        <f>VLOOKUP($G466,'Pull Path Codes'!$A$7:$G$10,3,FALSE)</f>
        <v>0.15</v>
      </c>
      <c r="J466">
        <f t="shared" si="49"/>
        <v>0</v>
      </c>
      <c r="K466" s="5">
        <f t="shared" si="52"/>
        <v>0</v>
      </c>
      <c r="L466" s="6">
        <f>VLOOKUP($G466,'Pull Path Codes'!$A$7:$G$10,4,FALSE)</f>
        <v>10</v>
      </c>
      <c r="M466" s="65">
        <f>VLOOKUP($G466,'Pull Path Codes'!$A$7:$G$10,5,FALSE)</f>
        <v>0.25</v>
      </c>
      <c r="N466">
        <f t="shared" si="50"/>
        <v>0</v>
      </c>
      <c r="O466" s="5">
        <f t="shared" si="53"/>
        <v>0</v>
      </c>
      <c r="P466">
        <f>VLOOKUP($G466,'Pull Path Codes'!$A$7:$G$10,6,FALSE)</f>
        <v>0</v>
      </c>
      <c r="Q466" s="6">
        <f>VLOOKUP($G466,'Pull Path Codes'!$A$7:$G$10,7,FALSE)</f>
        <v>0</v>
      </c>
      <c r="R466">
        <f t="shared" si="51"/>
        <v>0</v>
      </c>
      <c r="S466" s="5">
        <f t="shared" si="54"/>
        <v>0</v>
      </c>
      <c r="T466" s="87">
        <f t="shared" si="55"/>
        <v>0</v>
      </c>
    </row>
    <row r="467" spans="1:20" ht="12.75">
      <c r="A467" s="38">
        <f>'Volume Forecast'!B465</f>
        <v>0</v>
      </c>
      <c r="B467" s="1">
        <f>'Volume Forecast'!C465</f>
        <v>0</v>
      </c>
      <c r="C467" s="6" t="s">
        <v>124</v>
      </c>
      <c r="D467" s="27">
        <f>'Volume Forecast'!F465</f>
        <v>0</v>
      </c>
      <c r="E467" s="43" t="str">
        <f>'Volume Forecast'!D465</f>
        <v>Ea</v>
      </c>
      <c r="F467" s="72">
        <f>'Volume Forecast'!E465</f>
        <v>0</v>
      </c>
      <c r="G467" s="6" t="s">
        <v>42</v>
      </c>
      <c r="H467" s="6">
        <f>VLOOKUP($G467,'Pull Path Codes'!$A$7:$G$10,2,FALSE)</f>
        <v>5</v>
      </c>
      <c r="I467" s="66">
        <f>VLOOKUP($G467,'Pull Path Codes'!$A$7:$G$10,3,FALSE)</f>
        <v>0.15</v>
      </c>
      <c r="J467">
        <f t="shared" si="49"/>
        <v>0</v>
      </c>
      <c r="K467" s="5">
        <f t="shared" si="52"/>
        <v>0</v>
      </c>
      <c r="L467" s="6">
        <f>VLOOKUP($G467,'Pull Path Codes'!$A$7:$G$10,4,FALSE)</f>
        <v>10</v>
      </c>
      <c r="M467" s="65">
        <f>VLOOKUP($G467,'Pull Path Codes'!$A$7:$G$10,5,FALSE)</f>
        <v>0.25</v>
      </c>
      <c r="N467">
        <f t="shared" si="50"/>
        <v>0</v>
      </c>
      <c r="O467" s="5">
        <f t="shared" si="53"/>
        <v>0</v>
      </c>
      <c r="P467">
        <f>VLOOKUP($G467,'Pull Path Codes'!$A$7:$G$10,6,FALSE)</f>
        <v>0</v>
      </c>
      <c r="Q467" s="6">
        <f>VLOOKUP($G467,'Pull Path Codes'!$A$7:$G$10,7,FALSE)</f>
        <v>0</v>
      </c>
      <c r="R467">
        <f t="shared" si="51"/>
        <v>0</v>
      </c>
      <c r="S467" s="5">
        <f t="shared" si="54"/>
        <v>0</v>
      </c>
      <c r="T467" s="87">
        <f t="shared" si="55"/>
        <v>0</v>
      </c>
    </row>
    <row r="468" spans="1:20" ht="12.75">
      <c r="A468" s="38">
        <f>'Volume Forecast'!B466</f>
        <v>0</v>
      </c>
      <c r="B468" s="1">
        <f>'Volume Forecast'!C466</f>
        <v>0</v>
      </c>
      <c r="C468" s="6" t="s">
        <v>124</v>
      </c>
      <c r="D468" s="27">
        <f>'Volume Forecast'!F466</f>
        <v>0</v>
      </c>
      <c r="E468" s="43" t="str">
        <f>'Volume Forecast'!D466</f>
        <v>Ea</v>
      </c>
      <c r="F468" s="72">
        <f>'Volume Forecast'!E466</f>
        <v>0</v>
      </c>
      <c r="G468" s="6" t="s">
        <v>42</v>
      </c>
      <c r="H468" s="6">
        <f>VLOOKUP($G468,'Pull Path Codes'!$A$7:$G$10,2,FALSE)</f>
        <v>5</v>
      </c>
      <c r="I468" s="66">
        <f>VLOOKUP($G468,'Pull Path Codes'!$A$7:$G$10,3,FALSE)</f>
        <v>0.15</v>
      </c>
      <c r="J468">
        <f t="shared" si="49"/>
        <v>0</v>
      </c>
      <c r="K468" s="5">
        <f t="shared" si="52"/>
        <v>0</v>
      </c>
      <c r="L468" s="6">
        <f>VLOOKUP($G468,'Pull Path Codes'!$A$7:$G$10,4,FALSE)</f>
        <v>10</v>
      </c>
      <c r="M468" s="65">
        <f>VLOOKUP($G468,'Pull Path Codes'!$A$7:$G$10,5,FALSE)</f>
        <v>0.25</v>
      </c>
      <c r="N468">
        <f t="shared" si="50"/>
        <v>0</v>
      </c>
      <c r="O468" s="5">
        <f t="shared" si="53"/>
        <v>0</v>
      </c>
      <c r="P468">
        <f>VLOOKUP($G468,'Pull Path Codes'!$A$7:$G$10,6,FALSE)</f>
        <v>0</v>
      </c>
      <c r="Q468" s="6">
        <f>VLOOKUP($G468,'Pull Path Codes'!$A$7:$G$10,7,FALSE)</f>
        <v>0</v>
      </c>
      <c r="R468">
        <f t="shared" si="51"/>
        <v>0</v>
      </c>
      <c r="S468" s="5">
        <f t="shared" si="54"/>
        <v>0</v>
      </c>
      <c r="T468" s="87">
        <f t="shared" si="55"/>
        <v>0</v>
      </c>
    </row>
    <row r="469" spans="1:20" ht="12.75">
      <c r="A469" s="38">
        <f>'Volume Forecast'!B467</f>
        <v>0</v>
      </c>
      <c r="B469" s="1">
        <f>'Volume Forecast'!C467</f>
        <v>0</v>
      </c>
      <c r="C469" s="6" t="s">
        <v>124</v>
      </c>
      <c r="D469" s="27">
        <f>'Volume Forecast'!F467</f>
        <v>0</v>
      </c>
      <c r="E469" s="43" t="str">
        <f>'Volume Forecast'!D467</f>
        <v>Ea</v>
      </c>
      <c r="F469" s="72">
        <f>'Volume Forecast'!E467</f>
        <v>0</v>
      </c>
      <c r="G469" s="6" t="s">
        <v>42</v>
      </c>
      <c r="H469" s="6">
        <f>VLOOKUP($G469,'Pull Path Codes'!$A$7:$G$10,2,FALSE)</f>
        <v>5</v>
      </c>
      <c r="I469" s="66">
        <f>VLOOKUP($G469,'Pull Path Codes'!$A$7:$G$10,3,FALSE)</f>
        <v>0.15</v>
      </c>
      <c r="J469">
        <f t="shared" si="49"/>
        <v>0</v>
      </c>
      <c r="K469" s="5">
        <f t="shared" si="52"/>
        <v>0</v>
      </c>
      <c r="L469" s="6">
        <f>VLOOKUP($G469,'Pull Path Codes'!$A$7:$G$10,4,FALSE)</f>
        <v>10</v>
      </c>
      <c r="M469" s="65">
        <f>VLOOKUP($G469,'Pull Path Codes'!$A$7:$G$10,5,FALSE)</f>
        <v>0.25</v>
      </c>
      <c r="N469">
        <f t="shared" si="50"/>
        <v>0</v>
      </c>
      <c r="O469" s="5">
        <f t="shared" si="53"/>
        <v>0</v>
      </c>
      <c r="P469">
        <f>VLOOKUP($G469,'Pull Path Codes'!$A$7:$G$10,6,FALSE)</f>
        <v>0</v>
      </c>
      <c r="Q469" s="6">
        <f>VLOOKUP($G469,'Pull Path Codes'!$A$7:$G$10,7,FALSE)</f>
        <v>0</v>
      </c>
      <c r="R469">
        <f t="shared" si="51"/>
        <v>0</v>
      </c>
      <c r="S469" s="5">
        <f t="shared" si="54"/>
        <v>0</v>
      </c>
      <c r="T469" s="87">
        <f t="shared" si="55"/>
        <v>0</v>
      </c>
    </row>
    <row r="470" spans="1:20" ht="12.75">
      <c r="A470" s="38">
        <f>'Volume Forecast'!B468</f>
        <v>0</v>
      </c>
      <c r="B470" s="1">
        <f>'Volume Forecast'!C468</f>
        <v>0</v>
      </c>
      <c r="C470" s="6" t="s">
        <v>124</v>
      </c>
      <c r="D470" s="27">
        <f>'Volume Forecast'!F468</f>
        <v>0</v>
      </c>
      <c r="E470" s="43" t="str">
        <f>'Volume Forecast'!D468</f>
        <v>Ea</v>
      </c>
      <c r="F470" s="72">
        <f>'Volume Forecast'!E468</f>
        <v>0</v>
      </c>
      <c r="G470" s="6" t="s">
        <v>42</v>
      </c>
      <c r="H470" s="6">
        <f>VLOOKUP($G470,'Pull Path Codes'!$A$7:$G$10,2,FALSE)</f>
        <v>5</v>
      </c>
      <c r="I470" s="66">
        <f>VLOOKUP($G470,'Pull Path Codes'!$A$7:$G$10,3,FALSE)</f>
        <v>0.15</v>
      </c>
      <c r="J470">
        <f t="shared" si="49"/>
        <v>0</v>
      </c>
      <c r="K470" s="5">
        <f t="shared" si="52"/>
        <v>0</v>
      </c>
      <c r="L470" s="6">
        <f>VLOOKUP($G470,'Pull Path Codes'!$A$7:$G$10,4,FALSE)</f>
        <v>10</v>
      </c>
      <c r="M470" s="65">
        <f>VLOOKUP($G470,'Pull Path Codes'!$A$7:$G$10,5,FALSE)</f>
        <v>0.25</v>
      </c>
      <c r="N470">
        <f t="shared" si="50"/>
        <v>0</v>
      </c>
      <c r="O470" s="5">
        <f t="shared" si="53"/>
        <v>0</v>
      </c>
      <c r="P470">
        <f>VLOOKUP($G470,'Pull Path Codes'!$A$7:$G$10,6,FALSE)</f>
        <v>0</v>
      </c>
      <c r="Q470" s="6">
        <f>VLOOKUP($G470,'Pull Path Codes'!$A$7:$G$10,7,FALSE)</f>
        <v>0</v>
      </c>
      <c r="R470">
        <f t="shared" si="51"/>
        <v>0</v>
      </c>
      <c r="S470" s="5">
        <f t="shared" si="54"/>
        <v>0</v>
      </c>
      <c r="T470" s="87">
        <f t="shared" si="55"/>
        <v>0</v>
      </c>
    </row>
    <row r="471" spans="1:20" ht="12.75">
      <c r="A471" s="38">
        <f>'Volume Forecast'!B469</f>
        <v>0</v>
      </c>
      <c r="B471" s="1">
        <f>'Volume Forecast'!C469</f>
        <v>0</v>
      </c>
      <c r="C471" s="6" t="s">
        <v>124</v>
      </c>
      <c r="D471" s="27">
        <f>'Volume Forecast'!F469</f>
        <v>0</v>
      </c>
      <c r="E471" s="43" t="str">
        <f>'Volume Forecast'!D469</f>
        <v>Ea</v>
      </c>
      <c r="F471" s="72">
        <f>'Volume Forecast'!E469</f>
        <v>0</v>
      </c>
      <c r="G471" s="6" t="s">
        <v>42</v>
      </c>
      <c r="H471" s="6">
        <f>VLOOKUP($G471,'Pull Path Codes'!$A$7:$G$10,2,FALSE)</f>
        <v>5</v>
      </c>
      <c r="I471" s="66">
        <f>VLOOKUP($G471,'Pull Path Codes'!$A$7:$G$10,3,FALSE)</f>
        <v>0.15</v>
      </c>
      <c r="J471">
        <f t="shared" si="49"/>
        <v>0</v>
      </c>
      <c r="K471" s="5">
        <f t="shared" si="52"/>
        <v>0</v>
      </c>
      <c r="L471" s="6">
        <f>VLOOKUP($G471,'Pull Path Codes'!$A$7:$G$10,4,FALSE)</f>
        <v>10</v>
      </c>
      <c r="M471" s="65">
        <f>VLOOKUP($G471,'Pull Path Codes'!$A$7:$G$10,5,FALSE)</f>
        <v>0.25</v>
      </c>
      <c r="N471">
        <f t="shared" si="50"/>
        <v>0</v>
      </c>
      <c r="O471" s="5">
        <f t="shared" si="53"/>
        <v>0</v>
      </c>
      <c r="P471">
        <f>VLOOKUP($G471,'Pull Path Codes'!$A$7:$G$10,6,FALSE)</f>
        <v>0</v>
      </c>
      <c r="Q471" s="6">
        <f>VLOOKUP($G471,'Pull Path Codes'!$A$7:$G$10,7,FALSE)</f>
        <v>0</v>
      </c>
      <c r="R471">
        <f t="shared" si="51"/>
        <v>0</v>
      </c>
      <c r="S471" s="5">
        <f t="shared" si="54"/>
        <v>0</v>
      </c>
      <c r="T471" s="87">
        <f t="shared" si="55"/>
        <v>0</v>
      </c>
    </row>
    <row r="472" spans="1:20" ht="12.75">
      <c r="A472" s="38">
        <f>'Volume Forecast'!B470</f>
        <v>0</v>
      </c>
      <c r="B472" s="1">
        <f>'Volume Forecast'!C470</f>
        <v>0</v>
      </c>
      <c r="C472" s="6" t="s">
        <v>124</v>
      </c>
      <c r="D472" s="27">
        <f>'Volume Forecast'!F470</f>
        <v>0</v>
      </c>
      <c r="E472" s="43" t="str">
        <f>'Volume Forecast'!D470</f>
        <v>Ea</v>
      </c>
      <c r="F472" s="72">
        <f>'Volume Forecast'!E470</f>
        <v>0</v>
      </c>
      <c r="G472" s="6" t="s">
        <v>42</v>
      </c>
      <c r="H472" s="6">
        <f>VLOOKUP($G472,'Pull Path Codes'!$A$7:$G$10,2,FALSE)</f>
        <v>5</v>
      </c>
      <c r="I472" s="66">
        <f>VLOOKUP($G472,'Pull Path Codes'!$A$7:$G$10,3,FALSE)</f>
        <v>0.15</v>
      </c>
      <c r="J472">
        <f t="shared" si="49"/>
        <v>0</v>
      </c>
      <c r="K472" s="5">
        <f t="shared" si="52"/>
        <v>0</v>
      </c>
      <c r="L472" s="6">
        <f>VLOOKUP($G472,'Pull Path Codes'!$A$7:$G$10,4,FALSE)</f>
        <v>10</v>
      </c>
      <c r="M472" s="65">
        <f>VLOOKUP($G472,'Pull Path Codes'!$A$7:$G$10,5,FALSE)</f>
        <v>0.25</v>
      </c>
      <c r="N472">
        <f t="shared" si="50"/>
        <v>0</v>
      </c>
      <c r="O472" s="5">
        <f t="shared" si="53"/>
        <v>0</v>
      </c>
      <c r="P472">
        <f>VLOOKUP($G472,'Pull Path Codes'!$A$7:$G$10,6,FALSE)</f>
        <v>0</v>
      </c>
      <c r="Q472" s="6">
        <f>VLOOKUP($G472,'Pull Path Codes'!$A$7:$G$10,7,FALSE)</f>
        <v>0</v>
      </c>
      <c r="R472">
        <f t="shared" si="51"/>
        <v>0</v>
      </c>
      <c r="S472" s="5">
        <f t="shared" si="54"/>
        <v>0</v>
      </c>
      <c r="T472" s="87">
        <f t="shared" si="55"/>
        <v>0</v>
      </c>
    </row>
    <row r="473" spans="1:20" ht="12.75">
      <c r="A473" s="38">
        <f>'Volume Forecast'!B471</f>
        <v>0</v>
      </c>
      <c r="B473" s="1">
        <f>'Volume Forecast'!C471</f>
        <v>0</v>
      </c>
      <c r="C473" s="6" t="s">
        <v>124</v>
      </c>
      <c r="D473" s="27">
        <f>'Volume Forecast'!F471</f>
        <v>0</v>
      </c>
      <c r="E473" s="43" t="str">
        <f>'Volume Forecast'!D471</f>
        <v>Ea</v>
      </c>
      <c r="F473" s="72">
        <f>'Volume Forecast'!E471</f>
        <v>0</v>
      </c>
      <c r="G473" s="6" t="s">
        <v>42</v>
      </c>
      <c r="H473" s="6">
        <f>VLOOKUP($G473,'Pull Path Codes'!$A$7:$G$10,2,FALSE)</f>
        <v>5</v>
      </c>
      <c r="I473" s="66">
        <f>VLOOKUP($G473,'Pull Path Codes'!$A$7:$G$10,3,FALSE)</f>
        <v>0.15</v>
      </c>
      <c r="J473">
        <f t="shared" si="49"/>
        <v>0</v>
      </c>
      <c r="K473" s="5">
        <f t="shared" si="52"/>
        <v>0</v>
      </c>
      <c r="L473" s="6">
        <f>VLOOKUP($G473,'Pull Path Codes'!$A$7:$G$10,4,FALSE)</f>
        <v>10</v>
      </c>
      <c r="M473" s="65">
        <f>VLOOKUP($G473,'Pull Path Codes'!$A$7:$G$10,5,FALSE)</f>
        <v>0.25</v>
      </c>
      <c r="N473">
        <f t="shared" si="50"/>
        <v>0</v>
      </c>
      <c r="O473" s="5">
        <f t="shared" si="53"/>
        <v>0</v>
      </c>
      <c r="P473">
        <f>VLOOKUP($G473,'Pull Path Codes'!$A$7:$G$10,6,FALSE)</f>
        <v>0</v>
      </c>
      <c r="Q473" s="6">
        <f>VLOOKUP($G473,'Pull Path Codes'!$A$7:$G$10,7,FALSE)</f>
        <v>0</v>
      </c>
      <c r="R473">
        <f t="shared" si="51"/>
        <v>0</v>
      </c>
      <c r="S473" s="5">
        <f t="shared" si="54"/>
        <v>0</v>
      </c>
      <c r="T473" s="87">
        <f t="shared" si="55"/>
        <v>0</v>
      </c>
    </row>
    <row r="474" spans="1:20" ht="12.75">
      <c r="A474" s="38">
        <f>'Volume Forecast'!B472</f>
        <v>0</v>
      </c>
      <c r="B474" s="1">
        <f>'Volume Forecast'!C472</f>
        <v>0</v>
      </c>
      <c r="C474" s="6" t="s">
        <v>124</v>
      </c>
      <c r="D474" s="27">
        <f>'Volume Forecast'!F472</f>
        <v>0</v>
      </c>
      <c r="E474" s="43" t="str">
        <f>'Volume Forecast'!D472</f>
        <v>Ea</v>
      </c>
      <c r="F474" s="72">
        <f>'Volume Forecast'!E472</f>
        <v>0</v>
      </c>
      <c r="G474" s="6" t="s">
        <v>42</v>
      </c>
      <c r="H474" s="6">
        <f>VLOOKUP($G474,'Pull Path Codes'!$A$7:$G$10,2,FALSE)</f>
        <v>5</v>
      </c>
      <c r="I474" s="66">
        <f>VLOOKUP($G474,'Pull Path Codes'!$A$7:$G$10,3,FALSE)</f>
        <v>0.15</v>
      </c>
      <c r="J474">
        <f t="shared" si="49"/>
        <v>0</v>
      </c>
      <c r="K474" s="5">
        <f t="shared" si="52"/>
        <v>0</v>
      </c>
      <c r="L474" s="6">
        <f>VLOOKUP($G474,'Pull Path Codes'!$A$7:$G$10,4,FALSE)</f>
        <v>10</v>
      </c>
      <c r="M474" s="65">
        <f>VLOOKUP($G474,'Pull Path Codes'!$A$7:$G$10,5,FALSE)</f>
        <v>0.25</v>
      </c>
      <c r="N474">
        <f t="shared" si="50"/>
        <v>0</v>
      </c>
      <c r="O474" s="5">
        <f t="shared" si="53"/>
        <v>0</v>
      </c>
      <c r="P474">
        <f>VLOOKUP($G474,'Pull Path Codes'!$A$7:$G$10,6,FALSE)</f>
        <v>0</v>
      </c>
      <c r="Q474" s="6">
        <f>VLOOKUP($G474,'Pull Path Codes'!$A$7:$G$10,7,FALSE)</f>
        <v>0</v>
      </c>
      <c r="R474">
        <f t="shared" si="51"/>
        <v>0</v>
      </c>
      <c r="S474" s="5">
        <f t="shared" si="54"/>
        <v>0</v>
      </c>
      <c r="T474" s="87">
        <f t="shared" si="55"/>
        <v>0</v>
      </c>
    </row>
    <row r="475" spans="1:20" ht="12.75">
      <c r="A475" s="38">
        <f>'Volume Forecast'!B473</f>
        <v>0</v>
      </c>
      <c r="B475" s="1">
        <f>'Volume Forecast'!C473</f>
        <v>0</v>
      </c>
      <c r="C475" s="6" t="s">
        <v>124</v>
      </c>
      <c r="D475" s="27">
        <f>'Volume Forecast'!F473</f>
        <v>0</v>
      </c>
      <c r="E475" s="43" t="str">
        <f>'Volume Forecast'!D473</f>
        <v>Ea</v>
      </c>
      <c r="F475" s="72">
        <f>'Volume Forecast'!E473</f>
        <v>0</v>
      </c>
      <c r="G475" s="6" t="s">
        <v>42</v>
      </c>
      <c r="H475" s="6">
        <f>VLOOKUP($G475,'Pull Path Codes'!$A$7:$G$10,2,FALSE)</f>
        <v>5</v>
      </c>
      <c r="I475" s="66">
        <f>VLOOKUP($G475,'Pull Path Codes'!$A$7:$G$10,3,FALSE)</f>
        <v>0.15</v>
      </c>
      <c r="J475">
        <f t="shared" si="49"/>
        <v>0</v>
      </c>
      <c r="K475" s="5">
        <f t="shared" si="52"/>
        <v>0</v>
      </c>
      <c r="L475" s="6">
        <f>VLOOKUP($G475,'Pull Path Codes'!$A$7:$G$10,4,FALSE)</f>
        <v>10</v>
      </c>
      <c r="M475" s="65">
        <f>VLOOKUP($G475,'Pull Path Codes'!$A$7:$G$10,5,FALSE)</f>
        <v>0.25</v>
      </c>
      <c r="N475">
        <f t="shared" si="50"/>
        <v>0</v>
      </c>
      <c r="O475" s="5">
        <f t="shared" si="53"/>
        <v>0</v>
      </c>
      <c r="P475">
        <f>VLOOKUP($G475,'Pull Path Codes'!$A$7:$G$10,6,FALSE)</f>
        <v>0</v>
      </c>
      <c r="Q475" s="6">
        <f>VLOOKUP($G475,'Pull Path Codes'!$A$7:$G$10,7,FALSE)</f>
        <v>0</v>
      </c>
      <c r="R475">
        <f t="shared" si="51"/>
        <v>0</v>
      </c>
      <c r="S475" s="5">
        <f t="shared" si="54"/>
        <v>0</v>
      </c>
      <c r="T475" s="87">
        <f t="shared" si="55"/>
        <v>0</v>
      </c>
    </row>
    <row r="476" spans="1:20" ht="12.75">
      <c r="A476" s="38">
        <f>'Volume Forecast'!B474</f>
        <v>0</v>
      </c>
      <c r="B476" s="1">
        <f>'Volume Forecast'!C474</f>
        <v>0</v>
      </c>
      <c r="C476" s="6" t="s">
        <v>124</v>
      </c>
      <c r="D476" s="27">
        <f>'Volume Forecast'!F474</f>
        <v>0</v>
      </c>
      <c r="E476" s="43" t="str">
        <f>'Volume Forecast'!D474</f>
        <v>Ea</v>
      </c>
      <c r="F476" s="72">
        <f>'Volume Forecast'!E474</f>
        <v>0</v>
      </c>
      <c r="G476" s="6" t="s">
        <v>42</v>
      </c>
      <c r="H476" s="6">
        <f>VLOOKUP($G476,'Pull Path Codes'!$A$7:$G$10,2,FALSE)</f>
        <v>5</v>
      </c>
      <c r="I476" s="66">
        <f>VLOOKUP($G476,'Pull Path Codes'!$A$7:$G$10,3,FALSE)</f>
        <v>0.15</v>
      </c>
      <c r="J476">
        <f t="shared" si="49"/>
        <v>0</v>
      </c>
      <c r="K476" s="5">
        <f t="shared" si="52"/>
        <v>0</v>
      </c>
      <c r="L476" s="6">
        <f>VLOOKUP($G476,'Pull Path Codes'!$A$7:$G$10,4,FALSE)</f>
        <v>10</v>
      </c>
      <c r="M476" s="65">
        <f>VLOOKUP($G476,'Pull Path Codes'!$A$7:$G$10,5,FALSE)</f>
        <v>0.25</v>
      </c>
      <c r="N476">
        <f t="shared" si="50"/>
        <v>0</v>
      </c>
      <c r="O476" s="5">
        <f t="shared" si="53"/>
        <v>0</v>
      </c>
      <c r="P476">
        <f>VLOOKUP($G476,'Pull Path Codes'!$A$7:$G$10,6,FALSE)</f>
        <v>0</v>
      </c>
      <c r="Q476" s="6">
        <f>VLOOKUP($G476,'Pull Path Codes'!$A$7:$G$10,7,FALSE)</f>
        <v>0</v>
      </c>
      <c r="R476">
        <f t="shared" si="51"/>
        <v>0</v>
      </c>
      <c r="S476" s="5">
        <f t="shared" si="54"/>
        <v>0</v>
      </c>
      <c r="T476" s="87">
        <f t="shared" si="55"/>
        <v>0</v>
      </c>
    </row>
    <row r="477" spans="1:20" ht="12.75">
      <c r="A477" s="38">
        <f>'Volume Forecast'!B475</f>
        <v>0</v>
      </c>
      <c r="B477" s="1">
        <f>'Volume Forecast'!C475</f>
        <v>0</v>
      </c>
      <c r="C477" s="6" t="s">
        <v>124</v>
      </c>
      <c r="D477" s="27">
        <f>'Volume Forecast'!F475</f>
        <v>0</v>
      </c>
      <c r="E477" s="43" t="str">
        <f>'Volume Forecast'!D475</f>
        <v>Ea</v>
      </c>
      <c r="F477" s="72">
        <f>'Volume Forecast'!E475</f>
        <v>0</v>
      </c>
      <c r="G477" s="6" t="s">
        <v>42</v>
      </c>
      <c r="H477" s="6">
        <f>VLOOKUP($G477,'Pull Path Codes'!$A$7:$G$10,2,FALSE)</f>
        <v>5</v>
      </c>
      <c r="I477" s="66">
        <f>VLOOKUP($G477,'Pull Path Codes'!$A$7:$G$10,3,FALSE)</f>
        <v>0.15</v>
      </c>
      <c r="J477">
        <f t="shared" si="49"/>
        <v>0</v>
      </c>
      <c r="K477" s="5">
        <f t="shared" si="52"/>
        <v>0</v>
      </c>
      <c r="L477" s="6">
        <f>VLOOKUP($G477,'Pull Path Codes'!$A$7:$G$10,4,FALSE)</f>
        <v>10</v>
      </c>
      <c r="M477" s="65">
        <f>VLOOKUP($G477,'Pull Path Codes'!$A$7:$G$10,5,FALSE)</f>
        <v>0.25</v>
      </c>
      <c r="N477">
        <f t="shared" si="50"/>
        <v>0</v>
      </c>
      <c r="O477" s="5">
        <f t="shared" si="53"/>
        <v>0</v>
      </c>
      <c r="P477">
        <f>VLOOKUP($G477,'Pull Path Codes'!$A$7:$G$10,6,FALSE)</f>
        <v>0</v>
      </c>
      <c r="Q477" s="6">
        <f>VLOOKUP($G477,'Pull Path Codes'!$A$7:$G$10,7,FALSE)</f>
        <v>0</v>
      </c>
      <c r="R477">
        <f t="shared" si="51"/>
        <v>0</v>
      </c>
      <c r="S477" s="5">
        <f t="shared" si="54"/>
        <v>0</v>
      </c>
      <c r="T477" s="87">
        <f t="shared" si="55"/>
        <v>0</v>
      </c>
    </row>
    <row r="478" spans="1:20" ht="12.75">
      <c r="A478" s="38">
        <f>'Volume Forecast'!B476</f>
        <v>0</v>
      </c>
      <c r="B478" s="1">
        <f>'Volume Forecast'!C476</f>
        <v>0</v>
      </c>
      <c r="C478" s="6" t="s">
        <v>124</v>
      </c>
      <c r="D478" s="27">
        <f>'Volume Forecast'!F476</f>
        <v>0</v>
      </c>
      <c r="E478" s="43" t="str">
        <f>'Volume Forecast'!D476</f>
        <v>Ea</v>
      </c>
      <c r="F478" s="72">
        <f>'Volume Forecast'!E476</f>
        <v>0</v>
      </c>
      <c r="G478" s="6" t="s">
        <v>42</v>
      </c>
      <c r="H478" s="6">
        <f>VLOOKUP($G478,'Pull Path Codes'!$A$7:$G$10,2,FALSE)</f>
        <v>5</v>
      </c>
      <c r="I478" s="66">
        <f>VLOOKUP($G478,'Pull Path Codes'!$A$7:$G$10,3,FALSE)</f>
        <v>0.15</v>
      </c>
      <c r="J478">
        <f t="shared" si="49"/>
        <v>0</v>
      </c>
      <c r="K478" s="5">
        <f t="shared" si="52"/>
        <v>0</v>
      </c>
      <c r="L478" s="6">
        <f>VLOOKUP($G478,'Pull Path Codes'!$A$7:$G$10,4,FALSE)</f>
        <v>10</v>
      </c>
      <c r="M478" s="65">
        <f>VLOOKUP($G478,'Pull Path Codes'!$A$7:$G$10,5,FALSE)</f>
        <v>0.25</v>
      </c>
      <c r="N478">
        <f t="shared" si="50"/>
        <v>0</v>
      </c>
      <c r="O478" s="5">
        <f t="shared" si="53"/>
        <v>0</v>
      </c>
      <c r="P478">
        <f>VLOOKUP($G478,'Pull Path Codes'!$A$7:$G$10,6,FALSE)</f>
        <v>0</v>
      </c>
      <c r="Q478" s="6">
        <f>VLOOKUP($G478,'Pull Path Codes'!$A$7:$G$10,7,FALSE)</f>
        <v>0</v>
      </c>
      <c r="R478">
        <f t="shared" si="51"/>
        <v>0</v>
      </c>
      <c r="S478" s="5">
        <f t="shared" si="54"/>
        <v>0</v>
      </c>
      <c r="T478" s="87">
        <f t="shared" si="55"/>
        <v>0</v>
      </c>
    </row>
    <row r="479" spans="1:20" ht="12.75">
      <c r="A479" s="38">
        <f>'Volume Forecast'!B477</f>
        <v>0</v>
      </c>
      <c r="B479" s="1">
        <f>'Volume Forecast'!C477</f>
        <v>0</v>
      </c>
      <c r="C479" s="6" t="s">
        <v>124</v>
      </c>
      <c r="D479" s="27">
        <f>'Volume Forecast'!F477</f>
        <v>0</v>
      </c>
      <c r="E479" s="43" t="str">
        <f>'Volume Forecast'!D477</f>
        <v>Ea</v>
      </c>
      <c r="F479" s="72">
        <f>'Volume Forecast'!E477</f>
        <v>0</v>
      </c>
      <c r="G479" s="6" t="s">
        <v>42</v>
      </c>
      <c r="H479" s="6">
        <f>VLOOKUP($G479,'Pull Path Codes'!$A$7:$G$10,2,FALSE)</f>
        <v>5</v>
      </c>
      <c r="I479" s="66">
        <f>VLOOKUP($G479,'Pull Path Codes'!$A$7:$G$10,3,FALSE)</f>
        <v>0.15</v>
      </c>
      <c r="J479">
        <f t="shared" si="49"/>
        <v>0</v>
      </c>
      <c r="K479" s="5">
        <f t="shared" si="52"/>
        <v>0</v>
      </c>
      <c r="L479" s="6">
        <f>VLOOKUP($G479,'Pull Path Codes'!$A$7:$G$10,4,FALSE)</f>
        <v>10</v>
      </c>
      <c r="M479" s="65">
        <f>VLOOKUP($G479,'Pull Path Codes'!$A$7:$G$10,5,FALSE)</f>
        <v>0.25</v>
      </c>
      <c r="N479">
        <f t="shared" si="50"/>
        <v>0</v>
      </c>
      <c r="O479" s="5">
        <f t="shared" si="53"/>
        <v>0</v>
      </c>
      <c r="P479">
        <f>VLOOKUP($G479,'Pull Path Codes'!$A$7:$G$10,6,FALSE)</f>
        <v>0</v>
      </c>
      <c r="Q479" s="6">
        <f>VLOOKUP($G479,'Pull Path Codes'!$A$7:$G$10,7,FALSE)</f>
        <v>0</v>
      </c>
      <c r="R479">
        <f t="shared" si="51"/>
        <v>0</v>
      </c>
      <c r="S479" s="5">
        <f t="shared" si="54"/>
        <v>0</v>
      </c>
      <c r="T479" s="87">
        <f t="shared" si="55"/>
        <v>0</v>
      </c>
    </row>
    <row r="480" spans="1:20" ht="12.75">
      <c r="A480" s="38">
        <f>'Volume Forecast'!B478</f>
        <v>0</v>
      </c>
      <c r="B480" s="1">
        <f>'Volume Forecast'!C478</f>
        <v>0</v>
      </c>
      <c r="C480" s="6" t="s">
        <v>124</v>
      </c>
      <c r="D480" s="27">
        <f>'Volume Forecast'!F478</f>
        <v>0</v>
      </c>
      <c r="E480" s="43" t="str">
        <f>'Volume Forecast'!D478</f>
        <v>Ea</v>
      </c>
      <c r="F480" s="72">
        <f>'Volume Forecast'!E478</f>
        <v>0</v>
      </c>
      <c r="G480" s="6" t="s">
        <v>42</v>
      </c>
      <c r="H480" s="6">
        <f>VLOOKUP($G480,'Pull Path Codes'!$A$7:$G$10,2,FALSE)</f>
        <v>5</v>
      </c>
      <c r="I480" s="66">
        <f>VLOOKUP($G480,'Pull Path Codes'!$A$7:$G$10,3,FALSE)</f>
        <v>0.15</v>
      </c>
      <c r="J480">
        <f aca="true" t="shared" si="56" ref="J480:J543">ROUNDUP(K480,0)</f>
        <v>0</v>
      </c>
      <c r="K480" s="5">
        <f t="shared" si="52"/>
        <v>0</v>
      </c>
      <c r="L480" s="6">
        <f>VLOOKUP($G480,'Pull Path Codes'!$A$7:$G$10,4,FALSE)</f>
        <v>10</v>
      </c>
      <c r="M480" s="65">
        <f>VLOOKUP($G480,'Pull Path Codes'!$A$7:$G$10,5,FALSE)</f>
        <v>0.25</v>
      </c>
      <c r="N480">
        <f aca="true" t="shared" si="57" ref="N480:N543">ROUNDUP(O480,0)</f>
        <v>0</v>
      </c>
      <c r="O480" s="5">
        <f t="shared" si="53"/>
        <v>0</v>
      </c>
      <c r="P480">
        <f>VLOOKUP($G480,'Pull Path Codes'!$A$7:$G$10,6,FALSE)</f>
        <v>0</v>
      </c>
      <c r="Q480" s="6">
        <f>VLOOKUP($G480,'Pull Path Codes'!$A$7:$G$10,7,FALSE)</f>
        <v>0</v>
      </c>
      <c r="R480">
        <f aca="true" t="shared" si="58" ref="R480:R543">ROUNDUP(S480,0)</f>
        <v>0</v>
      </c>
      <c r="S480" s="5">
        <f t="shared" si="54"/>
        <v>0</v>
      </c>
      <c r="T480" s="87">
        <f t="shared" si="55"/>
        <v>0</v>
      </c>
    </row>
    <row r="481" spans="1:20" ht="12.75">
      <c r="A481" s="38">
        <f>'Volume Forecast'!B479</f>
        <v>0</v>
      </c>
      <c r="B481" s="1">
        <f>'Volume Forecast'!C479</f>
        <v>0</v>
      </c>
      <c r="C481" s="6" t="s">
        <v>124</v>
      </c>
      <c r="D481" s="27">
        <f>'Volume Forecast'!F479</f>
        <v>0</v>
      </c>
      <c r="E481" s="43" t="str">
        <f>'Volume Forecast'!D479</f>
        <v>Ea</v>
      </c>
      <c r="F481" s="72">
        <f>'Volume Forecast'!E479</f>
        <v>0</v>
      </c>
      <c r="G481" s="6" t="s">
        <v>42</v>
      </c>
      <c r="H481" s="6">
        <f>VLOOKUP($G481,'Pull Path Codes'!$A$7:$G$10,2,FALSE)</f>
        <v>5</v>
      </c>
      <c r="I481" s="66">
        <f>VLOOKUP($G481,'Pull Path Codes'!$A$7:$G$10,3,FALSE)</f>
        <v>0.15</v>
      </c>
      <c r="J481">
        <f t="shared" si="56"/>
        <v>0</v>
      </c>
      <c r="K481" s="5">
        <f t="shared" si="52"/>
        <v>0</v>
      </c>
      <c r="L481" s="6">
        <f>VLOOKUP($G481,'Pull Path Codes'!$A$7:$G$10,4,FALSE)</f>
        <v>10</v>
      </c>
      <c r="M481" s="65">
        <f>VLOOKUP($G481,'Pull Path Codes'!$A$7:$G$10,5,FALSE)</f>
        <v>0.25</v>
      </c>
      <c r="N481">
        <f t="shared" si="57"/>
        <v>0</v>
      </c>
      <c r="O481" s="5">
        <f t="shared" si="53"/>
        <v>0</v>
      </c>
      <c r="P481">
        <f>VLOOKUP($G481,'Pull Path Codes'!$A$7:$G$10,6,FALSE)</f>
        <v>0</v>
      </c>
      <c r="Q481" s="6">
        <f>VLOOKUP($G481,'Pull Path Codes'!$A$7:$G$10,7,FALSE)</f>
        <v>0</v>
      </c>
      <c r="R481">
        <f t="shared" si="58"/>
        <v>0</v>
      </c>
      <c r="S481" s="5">
        <f t="shared" si="54"/>
        <v>0</v>
      </c>
      <c r="T481" s="87">
        <f t="shared" si="55"/>
        <v>0</v>
      </c>
    </row>
    <row r="482" spans="1:20" ht="12.75">
      <c r="A482" s="38">
        <f>'Volume Forecast'!B480</f>
        <v>0</v>
      </c>
      <c r="B482" s="1">
        <f>'Volume Forecast'!C480</f>
        <v>0</v>
      </c>
      <c r="C482" s="6" t="s">
        <v>124</v>
      </c>
      <c r="D482" s="27">
        <f>'Volume Forecast'!F480</f>
        <v>0</v>
      </c>
      <c r="E482" s="43" t="str">
        <f>'Volume Forecast'!D480</f>
        <v>Ea</v>
      </c>
      <c r="F482" s="72">
        <f>'Volume Forecast'!E480</f>
        <v>0</v>
      </c>
      <c r="G482" s="6" t="s">
        <v>42</v>
      </c>
      <c r="H482" s="6">
        <f>VLOOKUP($G482,'Pull Path Codes'!$A$7:$G$10,2,FALSE)</f>
        <v>5</v>
      </c>
      <c r="I482" s="66">
        <f>VLOOKUP($G482,'Pull Path Codes'!$A$7:$G$10,3,FALSE)</f>
        <v>0.15</v>
      </c>
      <c r="J482">
        <f t="shared" si="56"/>
        <v>0</v>
      </c>
      <c r="K482" s="5">
        <f t="shared" si="52"/>
        <v>0</v>
      </c>
      <c r="L482" s="6">
        <f>VLOOKUP($G482,'Pull Path Codes'!$A$7:$G$10,4,FALSE)</f>
        <v>10</v>
      </c>
      <c r="M482" s="65">
        <f>VLOOKUP($G482,'Pull Path Codes'!$A$7:$G$10,5,FALSE)</f>
        <v>0.25</v>
      </c>
      <c r="N482">
        <f t="shared" si="57"/>
        <v>0</v>
      </c>
      <c r="O482" s="5">
        <f t="shared" si="53"/>
        <v>0</v>
      </c>
      <c r="P482">
        <f>VLOOKUP($G482,'Pull Path Codes'!$A$7:$G$10,6,FALSE)</f>
        <v>0</v>
      </c>
      <c r="Q482" s="6">
        <f>VLOOKUP($G482,'Pull Path Codes'!$A$7:$G$10,7,FALSE)</f>
        <v>0</v>
      </c>
      <c r="R482">
        <f t="shared" si="58"/>
        <v>0</v>
      </c>
      <c r="S482" s="5">
        <f t="shared" si="54"/>
        <v>0</v>
      </c>
      <c r="T482" s="87">
        <f t="shared" si="55"/>
        <v>0</v>
      </c>
    </row>
    <row r="483" spans="1:20" ht="12.75">
      <c r="A483" s="38">
        <f>'Volume Forecast'!B481</f>
        <v>0</v>
      </c>
      <c r="B483" s="1">
        <f>'Volume Forecast'!C481</f>
        <v>0</v>
      </c>
      <c r="C483" s="6" t="s">
        <v>124</v>
      </c>
      <c r="D483" s="27">
        <f>'Volume Forecast'!F481</f>
        <v>0</v>
      </c>
      <c r="E483" s="43" t="str">
        <f>'Volume Forecast'!D481</f>
        <v>Ea</v>
      </c>
      <c r="F483" s="72">
        <f>'Volume Forecast'!E481</f>
        <v>0</v>
      </c>
      <c r="G483" s="6" t="s">
        <v>42</v>
      </c>
      <c r="H483" s="6">
        <f>VLOOKUP($G483,'Pull Path Codes'!$A$7:$G$10,2,FALSE)</f>
        <v>5</v>
      </c>
      <c r="I483" s="66">
        <f>VLOOKUP($G483,'Pull Path Codes'!$A$7:$G$10,3,FALSE)</f>
        <v>0.15</v>
      </c>
      <c r="J483">
        <f t="shared" si="56"/>
        <v>0</v>
      </c>
      <c r="K483" s="5">
        <f t="shared" si="52"/>
        <v>0</v>
      </c>
      <c r="L483" s="6">
        <f>VLOOKUP($G483,'Pull Path Codes'!$A$7:$G$10,4,FALSE)</f>
        <v>10</v>
      </c>
      <c r="M483" s="65">
        <f>VLOOKUP($G483,'Pull Path Codes'!$A$7:$G$10,5,FALSE)</f>
        <v>0.25</v>
      </c>
      <c r="N483">
        <f t="shared" si="57"/>
        <v>0</v>
      </c>
      <c r="O483" s="5">
        <f t="shared" si="53"/>
        <v>0</v>
      </c>
      <c r="P483">
        <f>VLOOKUP($G483,'Pull Path Codes'!$A$7:$G$10,6,FALSE)</f>
        <v>0</v>
      </c>
      <c r="Q483" s="6">
        <f>VLOOKUP($G483,'Pull Path Codes'!$A$7:$G$10,7,FALSE)</f>
        <v>0</v>
      </c>
      <c r="R483">
        <f t="shared" si="58"/>
        <v>0</v>
      </c>
      <c r="S483" s="5">
        <f t="shared" si="54"/>
        <v>0</v>
      </c>
      <c r="T483" s="87">
        <f t="shared" si="55"/>
        <v>0</v>
      </c>
    </row>
    <row r="484" spans="1:20" ht="12.75">
      <c r="A484" s="38">
        <f>'Volume Forecast'!B482</f>
        <v>0</v>
      </c>
      <c r="B484" s="1">
        <f>'Volume Forecast'!C482</f>
        <v>0</v>
      </c>
      <c r="C484" s="6" t="s">
        <v>124</v>
      </c>
      <c r="D484" s="27">
        <f>'Volume Forecast'!F482</f>
        <v>0</v>
      </c>
      <c r="E484" s="43" t="str">
        <f>'Volume Forecast'!D482</f>
        <v>Ea</v>
      </c>
      <c r="F484" s="72">
        <f>'Volume Forecast'!E482</f>
        <v>0</v>
      </c>
      <c r="G484" s="6" t="s">
        <v>42</v>
      </c>
      <c r="H484" s="6">
        <f>VLOOKUP($G484,'Pull Path Codes'!$A$7:$G$10,2,FALSE)</f>
        <v>5</v>
      </c>
      <c r="I484" s="66">
        <f>VLOOKUP($G484,'Pull Path Codes'!$A$7:$G$10,3,FALSE)</f>
        <v>0.15</v>
      </c>
      <c r="J484">
        <f t="shared" si="56"/>
        <v>0</v>
      </c>
      <c r="K484" s="5">
        <f t="shared" si="52"/>
        <v>0</v>
      </c>
      <c r="L484" s="6">
        <f>VLOOKUP($G484,'Pull Path Codes'!$A$7:$G$10,4,FALSE)</f>
        <v>10</v>
      </c>
      <c r="M484" s="65">
        <f>VLOOKUP($G484,'Pull Path Codes'!$A$7:$G$10,5,FALSE)</f>
        <v>0.25</v>
      </c>
      <c r="N484">
        <f t="shared" si="57"/>
        <v>0</v>
      </c>
      <c r="O484" s="5">
        <f t="shared" si="53"/>
        <v>0</v>
      </c>
      <c r="P484">
        <f>VLOOKUP($G484,'Pull Path Codes'!$A$7:$G$10,6,FALSE)</f>
        <v>0</v>
      </c>
      <c r="Q484" s="6">
        <f>VLOOKUP($G484,'Pull Path Codes'!$A$7:$G$10,7,FALSE)</f>
        <v>0</v>
      </c>
      <c r="R484">
        <f t="shared" si="58"/>
        <v>0</v>
      </c>
      <c r="S484" s="5">
        <f t="shared" si="54"/>
        <v>0</v>
      </c>
      <c r="T484" s="87">
        <f t="shared" si="55"/>
        <v>0</v>
      </c>
    </row>
    <row r="485" spans="1:20" ht="12.75">
      <c r="A485" s="38">
        <f>'Volume Forecast'!B483</f>
        <v>0</v>
      </c>
      <c r="B485" s="1">
        <f>'Volume Forecast'!C483</f>
        <v>0</v>
      </c>
      <c r="C485" s="6" t="s">
        <v>124</v>
      </c>
      <c r="D485" s="27">
        <f>'Volume Forecast'!F483</f>
        <v>0</v>
      </c>
      <c r="E485" s="43" t="str">
        <f>'Volume Forecast'!D483</f>
        <v>Ea</v>
      </c>
      <c r="F485" s="72">
        <f>'Volume Forecast'!E483</f>
        <v>0</v>
      </c>
      <c r="G485" s="6" t="s">
        <v>42</v>
      </c>
      <c r="H485" s="6">
        <f>VLOOKUP($G485,'Pull Path Codes'!$A$7:$G$10,2,FALSE)</f>
        <v>5</v>
      </c>
      <c r="I485" s="66">
        <f>VLOOKUP($G485,'Pull Path Codes'!$A$7:$G$10,3,FALSE)</f>
        <v>0.15</v>
      </c>
      <c r="J485">
        <f t="shared" si="56"/>
        <v>0</v>
      </c>
      <c r="K485" s="5">
        <f t="shared" si="52"/>
        <v>0</v>
      </c>
      <c r="L485" s="6">
        <f>VLOOKUP($G485,'Pull Path Codes'!$A$7:$G$10,4,FALSE)</f>
        <v>10</v>
      </c>
      <c r="M485" s="65">
        <f>VLOOKUP($G485,'Pull Path Codes'!$A$7:$G$10,5,FALSE)</f>
        <v>0.25</v>
      </c>
      <c r="N485">
        <f t="shared" si="57"/>
        <v>0</v>
      </c>
      <c r="O485" s="5">
        <f t="shared" si="53"/>
        <v>0</v>
      </c>
      <c r="P485">
        <f>VLOOKUP($G485,'Pull Path Codes'!$A$7:$G$10,6,FALSE)</f>
        <v>0</v>
      </c>
      <c r="Q485" s="6">
        <f>VLOOKUP($G485,'Pull Path Codes'!$A$7:$G$10,7,FALSE)</f>
        <v>0</v>
      </c>
      <c r="R485">
        <f t="shared" si="58"/>
        <v>0</v>
      </c>
      <c r="S485" s="5">
        <f t="shared" si="54"/>
        <v>0</v>
      </c>
      <c r="T485" s="87">
        <f t="shared" si="55"/>
        <v>0</v>
      </c>
    </row>
    <row r="486" spans="1:20" ht="12.75">
      <c r="A486" s="38">
        <f>'Volume Forecast'!B484</f>
        <v>0</v>
      </c>
      <c r="B486" s="1">
        <f>'Volume Forecast'!C484</f>
        <v>0</v>
      </c>
      <c r="C486" s="6" t="s">
        <v>124</v>
      </c>
      <c r="D486" s="27">
        <f>'Volume Forecast'!F484</f>
        <v>0</v>
      </c>
      <c r="E486" s="43" t="str">
        <f>'Volume Forecast'!D484</f>
        <v>Ea</v>
      </c>
      <c r="F486" s="72">
        <f>'Volume Forecast'!E484</f>
        <v>0</v>
      </c>
      <c r="G486" s="6" t="s">
        <v>42</v>
      </c>
      <c r="H486" s="6">
        <f>VLOOKUP($G486,'Pull Path Codes'!$A$7:$G$10,2,FALSE)</f>
        <v>5</v>
      </c>
      <c r="I486" s="66">
        <f>VLOOKUP($G486,'Pull Path Codes'!$A$7:$G$10,3,FALSE)</f>
        <v>0.15</v>
      </c>
      <c r="J486">
        <f t="shared" si="56"/>
        <v>0</v>
      </c>
      <c r="K486" s="5">
        <f t="shared" si="52"/>
        <v>0</v>
      </c>
      <c r="L486" s="6">
        <f>VLOOKUP($G486,'Pull Path Codes'!$A$7:$G$10,4,FALSE)</f>
        <v>10</v>
      </c>
      <c r="M486" s="65">
        <f>VLOOKUP($G486,'Pull Path Codes'!$A$7:$G$10,5,FALSE)</f>
        <v>0.25</v>
      </c>
      <c r="N486">
        <f t="shared" si="57"/>
        <v>0</v>
      </c>
      <c r="O486" s="5">
        <f t="shared" si="53"/>
        <v>0</v>
      </c>
      <c r="P486">
        <f>VLOOKUP($G486,'Pull Path Codes'!$A$7:$G$10,6,FALSE)</f>
        <v>0</v>
      </c>
      <c r="Q486" s="6">
        <f>VLOOKUP($G486,'Pull Path Codes'!$A$7:$G$10,7,FALSE)</f>
        <v>0</v>
      </c>
      <c r="R486">
        <f t="shared" si="58"/>
        <v>0</v>
      </c>
      <c r="S486" s="5">
        <f t="shared" si="54"/>
        <v>0</v>
      </c>
      <c r="T486" s="87">
        <f t="shared" si="55"/>
        <v>0</v>
      </c>
    </row>
    <row r="487" spans="1:20" ht="12.75">
      <c r="A487" s="38">
        <f>'Volume Forecast'!B485</f>
        <v>0</v>
      </c>
      <c r="B487" s="1">
        <f>'Volume Forecast'!C485</f>
        <v>0</v>
      </c>
      <c r="C487" s="6" t="s">
        <v>124</v>
      </c>
      <c r="D487" s="27">
        <f>'Volume Forecast'!F485</f>
        <v>0</v>
      </c>
      <c r="E487" s="43" t="str">
        <f>'Volume Forecast'!D485</f>
        <v>Ea</v>
      </c>
      <c r="F487" s="72">
        <f>'Volume Forecast'!E485</f>
        <v>0</v>
      </c>
      <c r="G487" s="6" t="s">
        <v>42</v>
      </c>
      <c r="H487" s="6">
        <f>VLOOKUP($G487,'Pull Path Codes'!$A$7:$G$10,2,FALSE)</f>
        <v>5</v>
      </c>
      <c r="I487" s="66">
        <f>VLOOKUP($G487,'Pull Path Codes'!$A$7:$G$10,3,FALSE)</f>
        <v>0.15</v>
      </c>
      <c r="J487">
        <f t="shared" si="56"/>
        <v>0</v>
      </c>
      <c r="K487" s="5">
        <f t="shared" si="52"/>
        <v>0</v>
      </c>
      <c r="L487" s="6">
        <f>VLOOKUP($G487,'Pull Path Codes'!$A$7:$G$10,4,FALSE)</f>
        <v>10</v>
      </c>
      <c r="M487" s="65">
        <f>VLOOKUP($G487,'Pull Path Codes'!$A$7:$G$10,5,FALSE)</f>
        <v>0.25</v>
      </c>
      <c r="N487">
        <f t="shared" si="57"/>
        <v>0</v>
      </c>
      <c r="O487" s="5">
        <f t="shared" si="53"/>
        <v>0</v>
      </c>
      <c r="P487">
        <f>VLOOKUP($G487,'Pull Path Codes'!$A$7:$G$10,6,FALSE)</f>
        <v>0</v>
      </c>
      <c r="Q487" s="6">
        <f>VLOOKUP($G487,'Pull Path Codes'!$A$7:$G$10,7,FALSE)</f>
        <v>0</v>
      </c>
      <c r="R487">
        <f t="shared" si="58"/>
        <v>0</v>
      </c>
      <c r="S487" s="5">
        <f t="shared" si="54"/>
        <v>0</v>
      </c>
      <c r="T487" s="87">
        <f t="shared" si="55"/>
        <v>0</v>
      </c>
    </row>
    <row r="488" spans="1:20" ht="12.75">
      <c r="A488" s="38">
        <f>'Volume Forecast'!B486</f>
        <v>0</v>
      </c>
      <c r="B488" s="1">
        <f>'Volume Forecast'!C486</f>
        <v>0</v>
      </c>
      <c r="C488" s="6" t="s">
        <v>124</v>
      </c>
      <c r="D488" s="27">
        <f>'Volume Forecast'!F486</f>
        <v>0</v>
      </c>
      <c r="E488" s="43" t="str">
        <f>'Volume Forecast'!D486</f>
        <v>Ea</v>
      </c>
      <c r="F488" s="72">
        <f>'Volume Forecast'!E486</f>
        <v>0</v>
      </c>
      <c r="G488" s="6" t="s">
        <v>42</v>
      </c>
      <c r="H488" s="6">
        <f>VLOOKUP($G488,'Pull Path Codes'!$A$7:$G$10,2,FALSE)</f>
        <v>5</v>
      </c>
      <c r="I488" s="66">
        <f>VLOOKUP($G488,'Pull Path Codes'!$A$7:$G$10,3,FALSE)</f>
        <v>0.15</v>
      </c>
      <c r="J488">
        <f t="shared" si="56"/>
        <v>0</v>
      </c>
      <c r="K488" s="5">
        <f t="shared" si="52"/>
        <v>0</v>
      </c>
      <c r="L488" s="6">
        <f>VLOOKUP($G488,'Pull Path Codes'!$A$7:$G$10,4,FALSE)</f>
        <v>10</v>
      </c>
      <c r="M488" s="65">
        <f>VLOOKUP($G488,'Pull Path Codes'!$A$7:$G$10,5,FALSE)</f>
        <v>0.25</v>
      </c>
      <c r="N488">
        <f t="shared" si="57"/>
        <v>0</v>
      </c>
      <c r="O488" s="5">
        <f t="shared" si="53"/>
        <v>0</v>
      </c>
      <c r="P488">
        <f>VLOOKUP($G488,'Pull Path Codes'!$A$7:$G$10,6,FALSE)</f>
        <v>0</v>
      </c>
      <c r="Q488" s="6">
        <f>VLOOKUP($G488,'Pull Path Codes'!$A$7:$G$10,7,FALSE)</f>
        <v>0</v>
      </c>
      <c r="R488">
        <f t="shared" si="58"/>
        <v>0</v>
      </c>
      <c r="S488" s="5">
        <f t="shared" si="54"/>
        <v>0</v>
      </c>
      <c r="T488" s="87">
        <f t="shared" si="55"/>
        <v>0</v>
      </c>
    </row>
    <row r="489" spans="1:20" ht="12.75">
      <c r="A489" s="38">
        <f>'Volume Forecast'!B487</f>
        <v>0</v>
      </c>
      <c r="B489" s="1">
        <f>'Volume Forecast'!C487</f>
        <v>0</v>
      </c>
      <c r="C489" s="6" t="s">
        <v>124</v>
      </c>
      <c r="D489" s="27">
        <f>'Volume Forecast'!F487</f>
        <v>0</v>
      </c>
      <c r="E489" s="43" t="str">
        <f>'Volume Forecast'!D487</f>
        <v>Ea</v>
      </c>
      <c r="F489" s="72">
        <f>'Volume Forecast'!E487</f>
        <v>0</v>
      </c>
      <c r="G489" s="6" t="s">
        <v>42</v>
      </c>
      <c r="H489" s="6">
        <f>VLOOKUP($G489,'Pull Path Codes'!$A$7:$G$10,2,FALSE)</f>
        <v>5</v>
      </c>
      <c r="I489" s="66">
        <f>VLOOKUP($G489,'Pull Path Codes'!$A$7:$G$10,3,FALSE)</f>
        <v>0.15</v>
      </c>
      <c r="J489">
        <f t="shared" si="56"/>
        <v>0</v>
      </c>
      <c r="K489" s="5">
        <f t="shared" si="52"/>
        <v>0</v>
      </c>
      <c r="L489" s="6">
        <f>VLOOKUP($G489,'Pull Path Codes'!$A$7:$G$10,4,FALSE)</f>
        <v>10</v>
      </c>
      <c r="M489" s="65">
        <f>VLOOKUP($G489,'Pull Path Codes'!$A$7:$G$10,5,FALSE)</f>
        <v>0.25</v>
      </c>
      <c r="N489">
        <f t="shared" si="57"/>
        <v>0</v>
      </c>
      <c r="O489" s="5">
        <f t="shared" si="53"/>
        <v>0</v>
      </c>
      <c r="P489">
        <f>VLOOKUP($G489,'Pull Path Codes'!$A$7:$G$10,6,FALSE)</f>
        <v>0</v>
      </c>
      <c r="Q489" s="6">
        <f>VLOOKUP($G489,'Pull Path Codes'!$A$7:$G$10,7,FALSE)</f>
        <v>0</v>
      </c>
      <c r="R489">
        <f t="shared" si="58"/>
        <v>0</v>
      </c>
      <c r="S489" s="5">
        <f t="shared" si="54"/>
        <v>0</v>
      </c>
      <c r="T489" s="87">
        <f t="shared" si="55"/>
        <v>0</v>
      </c>
    </row>
    <row r="490" spans="1:20" ht="12.75">
      <c r="A490" s="38">
        <f>'Volume Forecast'!B488</f>
        <v>0</v>
      </c>
      <c r="B490" s="1">
        <f>'Volume Forecast'!C488</f>
        <v>0</v>
      </c>
      <c r="C490" s="6" t="s">
        <v>124</v>
      </c>
      <c r="D490" s="27">
        <f>'Volume Forecast'!F488</f>
        <v>0</v>
      </c>
      <c r="E490" s="43" t="str">
        <f>'Volume Forecast'!D488</f>
        <v>Ea</v>
      </c>
      <c r="F490" s="72">
        <f>'Volume Forecast'!E488</f>
        <v>0</v>
      </c>
      <c r="G490" s="6" t="s">
        <v>42</v>
      </c>
      <c r="H490" s="6">
        <f>VLOOKUP($G490,'Pull Path Codes'!$A$7:$G$10,2,FALSE)</f>
        <v>5</v>
      </c>
      <c r="I490" s="66">
        <f>VLOOKUP($G490,'Pull Path Codes'!$A$7:$G$10,3,FALSE)</f>
        <v>0.15</v>
      </c>
      <c r="J490">
        <f t="shared" si="56"/>
        <v>0</v>
      </c>
      <c r="K490" s="5">
        <f t="shared" si="52"/>
        <v>0</v>
      </c>
      <c r="L490" s="6">
        <f>VLOOKUP($G490,'Pull Path Codes'!$A$7:$G$10,4,FALSE)</f>
        <v>10</v>
      </c>
      <c r="M490" s="65">
        <f>VLOOKUP($G490,'Pull Path Codes'!$A$7:$G$10,5,FALSE)</f>
        <v>0.25</v>
      </c>
      <c r="N490">
        <f t="shared" si="57"/>
        <v>0</v>
      </c>
      <c r="O490" s="5">
        <f t="shared" si="53"/>
        <v>0</v>
      </c>
      <c r="P490">
        <f>VLOOKUP($G490,'Pull Path Codes'!$A$7:$G$10,6,FALSE)</f>
        <v>0</v>
      </c>
      <c r="Q490" s="6">
        <f>VLOOKUP($G490,'Pull Path Codes'!$A$7:$G$10,7,FALSE)</f>
        <v>0</v>
      </c>
      <c r="R490">
        <f t="shared" si="58"/>
        <v>0</v>
      </c>
      <c r="S490" s="5">
        <f t="shared" si="54"/>
        <v>0</v>
      </c>
      <c r="T490" s="87">
        <f t="shared" si="55"/>
        <v>0</v>
      </c>
    </row>
    <row r="491" spans="1:20" ht="12.75">
      <c r="A491" s="38">
        <f>'Volume Forecast'!B489</f>
        <v>0</v>
      </c>
      <c r="B491" s="1">
        <f>'Volume Forecast'!C489</f>
        <v>0</v>
      </c>
      <c r="C491" s="6" t="s">
        <v>124</v>
      </c>
      <c r="D491" s="27">
        <f>'Volume Forecast'!F489</f>
        <v>0</v>
      </c>
      <c r="E491" s="43" t="str">
        <f>'Volume Forecast'!D489</f>
        <v>Ea</v>
      </c>
      <c r="F491" s="72">
        <f>'Volume Forecast'!E489</f>
        <v>0</v>
      </c>
      <c r="G491" s="6" t="s">
        <v>42</v>
      </c>
      <c r="H491" s="6">
        <f>VLOOKUP($G491,'Pull Path Codes'!$A$7:$G$10,2,FALSE)</f>
        <v>5</v>
      </c>
      <c r="I491" s="66">
        <f>VLOOKUP($G491,'Pull Path Codes'!$A$7:$G$10,3,FALSE)</f>
        <v>0.15</v>
      </c>
      <c r="J491">
        <f t="shared" si="56"/>
        <v>0</v>
      </c>
      <c r="K491" s="5">
        <f t="shared" si="52"/>
        <v>0</v>
      </c>
      <c r="L491" s="6">
        <f>VLOOKUP($G491,'Pull Path Codes'!$A$7:$G$10,4,FALSE)</f>
        <v>10</v>
      </c>
      <c r="M491" s="65">
        <f>VLOOKUP($G491,'Pull Path Codes'!$A$7:$G$10,5,FALSE)</f>
        <v>0.25</v>
      </c>
      <c r="N491">
        <f t="shared" si="57"/>
        <v>0</v>
      </c>
      <c r="O491" s="5">
        <f t="shared" si="53"/>
        <v>0</v>
      </c>
      <c r="P491">
        <f>VLOOKUP($G491,'Pull Path Codes'!$A$7:$G$10,6,FALSE)</f>
        <v>0</v>
      </c>
      <c r="Q491" s="6">
        <f>VLOOKUP($G491,'Pull Path Codes'!$A$7:$G$10,7,FALSE)</f>
        <v>0</v>
      </c>
      <c r="R491">
        <f t="shared" si="58"/>
        <v>0</v>
      </c>
      <c r="S491" s="5">
        <f t="shared" si="54"/>
        <v>0</v>
      </c>
      <c r="T491" s="87">
        <f t="shared" si="55"/>
        <v>0</v>
      </c>
    </row>
    <row r="492" spans="1:20" ht="12.75">
      <c r="A492" s="38">
        <f>'Volume Forecast'!B490</f>
        <v>0</v>
      </c>
      <c r="B492" s="1">
        <f>'Volume Forecast'!C490</f>
        <v>0</v>
      </c>
      <c r="C492" s="6" t="s">
        <v>124</v>
      </c>
      <c r="D492" s="27">
        <f>'Volume Forecast'!F490</f>
        <v>0</v>
      </c>
      <c r="E492" s="43" t="str">
        <f>'Volume Forecast'!D490</f>
        <v>Ea</v>
      </c>
      <c r="F492" s="72">
        <f>'Volume Forecast'!E490</f>
        <v>0</v>
      </c>
      <c r="G492" s="6" t="s">
        <v>42</v>
      </c>
      <c r="H492" s="6">
        <f>VLOOKUP($G492,'Pull Path Codes'!$A$7:$G$10,2,FALSE)</f>
        <v>5</v>
      </c>
      <c r="I492" s="66">
        <f>VLOOKUP($G492,'Pull Path Codes'!$A$7:$G$10,3,FALSE)</f>
        <v>0.15</v>
      </c>
      <c r="J492">
        <f t="shared" si="56"/>
        <v>0</v>
      </c>
      <c r="K492" s="5">
        <f t="shared" si="52"/>
        <v>0</v>
      </c>
      <c r="L492" s="6">
        <f>VLOOKUP($G492,'Pull Path Codes'!$A$7:$G$10,4,FALSE)</f>
        <v>10</v>
      </c>
      <c r="M492" s="65">
        <f>VLOOKUP($G492,'Pull Path Codes'!$A$7:$G$10,5,FALSE)</f>
        <v>0.25</v>
      </c>
      <c r="N492">
        <f t="shared" si="57"/>
        <v>0</v>
      </c>
      <c r="O492" s="5">
        <f t="shared" si="53"/>
        <v>0</v>
      </c>
      <c r="P492">
        <f>VLOOKUP($G492,'Pull Path Codes'!$A$7:$G$10,6,FALSE)</f>
        <v>0</v>
      </c>
      <c r="Q492" s="6">
        <f>VLOOKUP($G492,'Pull Path Codes'!$A$7:$G$10,7,FALSE)</f>
        <v>0</v>
      </c>
      <c r="R492">
        <f t="shared" si="58"/>
        <v>0</v>
      </c>
      <c r="S492" s="5">
        <f t="shared" si="54"/>
        <v>0</v>
      </c>
      <c r="T492" s="87">
        <f t="shared" si="55"/>
        <v>0</v>
      </c>
    </row>
    <row r="493" spans="1:20" ht="12.75">
      <c r="A493" s="38">
        <f>'Volume Forecast'!B491</f>
        <v>0</v>
      </c>
      <c r="B493" s="1">
        <f>'Volume Forecast'!C491</f>
        <v>0</v>
      </c>
      <c r="C493" s="6" t="s">
        <v>124</v>
      </c>
      <c r="D493" s="27">
        <f>'Volume Forecast'!F491</f>
        <v>0</v>
      </c>
      <c r="E493" s="43" t="str">
        <f>'Volume Forecast'!D491</f>
        <v>Ea</v>
      </c>
      <c r="F493" s="72">
        <f>'Volume Forecast'!E491</f>
        <v>0</v>
      </c>
      <c r="G493" s="6" t="s">
        <v>42</v>
      </c>
      <c r="H493" s="6">
        <f>VLOOKUP($G493,'Pull Path Codes'!$A$7:$G$10,2,FALSE)</f>
        <v>5</v>
      </c>
      <c r="I493" s="66">
        <f>VLOOKUP($G493,'Pull Path Codes'!$A$7:$G$10,3,FALSE)</f>
        <v>0.15</v>
      </c>
      <c r="J493">
        <f t="shared" si="56"/>
        <v>0</v>
      </c>
      <c r="K493" s="5">
        <f t="shared" si="52"/>
        <v>0</v>
      </c>
      <c r="L493" s="6">
        <f>VLOOKUP($G493,'Pull Path Codes'!$A$7:$G$10,4,FALSE)</f>
        <v>10</v>
      </c>
      <c r="M493" s="65">
        <f>VLOOKUP($G493,'Pull Path Codes'!$A$7:$G$10,5,FALSE)</f>
        <v>0.25</v>
      </c>
      <c r="N493">
        <f t="shared" si="57"/>
        <v>0</v>
      </c>
      <c r="O493" s="5">
        <f t="shared" si="53"/>
        <v>0</v>
      </c>
      <c r="P493">
        <f>VLOOKUP($G493,'Pull Path Codes'!$A$7:$G$10,6,FALSE)</f>
        <v>0</v>
      </c>
      <c r="Q493" s="6">
        <f>VLOOKUP($G493,'Pull Path Codes'!$A$7:$G$10,7,FALSE)</f>
        <v>0</v>
      </c>
      <c r="R493">
        <f t="shared" si="58"/>
        <v>0</v>
      </c>
      <c r="S493" s="5">
        <f t="shared" si="54"/>
        <v>0</v>
      </c>
      <c r="T493" s="87">
        <f t="shared" si="55"/>
        <v>0</v>
      </c>
    </row>
    <row r="494" spans="1:20" ht="12.75">
      <c r="A494" s="38">
        <f>'Volume Forecast'!B492</f>
        <v>0</v>
      </c>
      <c r="B494" s="1">
        <f>'Volume Forecast'!C492</f>
        <v>0</v>
      </c>
      <c r="C494" s="6" t="s">
        <v>124</v>
      </c>
      <c r="D494" s="27">
        <f>'Volume Forecast'!F492</f>
        <v>0</v>
      </c>
      <c r="E494" s="43" t="str">
        <f>'Volume Forecast'!D492</f>
        <v>Ea</v>
      </c>
      <c r="F494" s="72">
        <f>'Volume Forecast'!E492</f>
        <v>0</v>
      </c>
      <c r="G494" s="6" t="s">
        <v>42</v>
      </c>
      <c r="H494" s="6">
        <f>VLOOKUP($G494,'Pull Path Codes'!$A$7:$G$10,2,FALSE)</f>
        <v>5</v>
      </c>
      <c r="I494" s="66">
        <f>VLOOKUP($G494,'Pull Path Codes'!$A$7:$G$10,3,FALSE)</f>
        <v>0.15</v>
      </c>
      <c r="J494">
        <f t="shared" si="56"/>
        <v>0</v>
      </c>
      <c r="K494" s="5">
        <f t="shared" si="52"/>
        <v>0</v>
      </c>
      <c r="L494" s="6">
        <f>VLOOKUP($G494,'Pull Path Codes'!$A$7:$G$10,4,FALSE)</f>
        <v>10</v>
      </c>
      <c r="M494" s="65">
        <f>VLOOKUP($G494,'Pull Path Codes'!$A$7:$G$10,5,FALSE)</f>
        <v>0.25</v>
      </c>
      <c r="N494">
        <f t="shared" si="57"/>
        <v>0</v>
      </c>
      <c r="O494" s="5">
        <f t="shared" si="53"/>
        <v>0</v>
      </c>
      <c r="P494">
        <f>VLOOKUP($G494,'Pull Path Codes'!$A$7:$G$10,6,FALSE)</f>
        <v>0</v>
      </c>
      <c r="Q494" s="6">
        <f>VLOOKUP($G494,'Pull Path Codes'!$A$7:$G$10,7,FALSE)</f>
        <v>0</v>
      </c>
      <c r="R494">
        <f t="shared" si="58"/>
        <v>0</v>
      </c>
      <c r="S494" s="5">
        <f t="shared" si="54"/>
        <v>0</v>
      </c>
      <c r="T494" s="87">
        <f t="shared" si="55"/>
        <v>0</v>
      </c>
    </row>
    <row r="495" spans="1:20" ht="12.75">
      <c r="A495" s="38">
        <f>'Volume Forecast'!B493</f>
        <v>0</v>
      </c>
      <c r="B495" s="1">
        <f>'Volume Forecast'!C493</f>
        <v>0</v>
      </c>
      <c r="C495" s="6" t="s">
        <v>124</v>
      </c>
      <c r="D495" s="27">
        <f>'Volume Forecast'!F493</f>
        <v>0</v>
      </c>
      <c r="E495" s="43" t="str">
        <f>'Volume Forecast'!D493</f>
        <v>Ea</v>
      </c>
      <c r="F495" s="72">
        <f>'Volume Forecast'!E493</f>
        <v>0</v>
      </c>
      <c r="G495" s="6" t="s">
        <v>42</v>
      </c>
      <c r="H495" s="6">
        <f>VLOOKUP($G495,'Pull Path Codes'!$A$7:$G$10,2,FALSE)</f>
        <v>5</v>
      </c>
      <c r="I495" s="66">
        <f>VLOOKUP($G495,'Pull Path Codes'!$A$7:$G$10,3,FALSE)</f>
        <v>0.15</v>
      </c>
      <c r="J495">
        <f t="shared" si="56"/>
        <v>0</v>
      </c>
      <c r="K495" s="5">
        <f t="shared" si="52"/>
        <v>0</v>
      </c>
      <c r="L495" s="6">
        <f>VLOOKUP($G495,'Pull Path Codes'!$A$7:$G$10,4,FALSE)</f>
        <v>10</v>
      </c>
      <c r="M495" s="65">
        <f>VLOOKUP($G495,'Pull Path Codes'!$A$7:$G$10,5,FALSE)</f>
        <v>0.25</v>
      </c>
      <c r="N495">
        <f t="shared" si="57"/>
        <v>0</v>
      </c>
      <c r="O495" s="5">
        <f t="shared" si="53"/>
        <v>0</v>
      </c>
      <c r="P495">
        <f>VLOOKUP($G495,'Pull Path Codes'!$A$7:$G$10,6,FALSE)</f>
        <v>0</v>
      </c>
      <c r="Q495" s="6">
        <f>VLOOKUP($G495,'Pull Path Codes'!$A$7:$G$10,7,FALSE)</f>
        <v>0</v>
      </c>
      <c r="R495">
        <f t="shared" si="58"/>
        <v>0</v>
      </c>
      <c r="S495" s="5">
        <f t="shared" si="54"/>
        <v>0</v>
      </c>
      <c r="T495" s="87">
        <f t="shared" si="55"/>
        <v>0</v>
      </c>
    </row>
    <row r="496" spans="1:20" ht="12.75">
      <c r="A496" s="38">
        <f>'Volume Forecast'!B494</f>
        <v>0</v>
      </c>
      <c r="B496" s="1">
        <f>'Volume Forecast'!C494</f>
        <v>0</v>
      </c>
      <c r="C496" s="6" t="s">
        <v>124</v>
      </c>
      <c r="D496" s="27">
        <f>'Volume Forecast'!F494</f>
        <v>0</v>
      </c>
      <c r="E496" s="43" t="str">
        <f>'Volume Forecast'!D494</f>
        <v>Ea</v>
      </c>
      <c r="F496" s="72">
        <f>'Volume Forecast'!E494</f>
        <v>0</v>
      </c>
      <c r="G496" s="6" t="s">
        <v>42</v>
      </c>
      <c r="H496" s="6">
        <f>VLOOKUP($G496,'Pull Path Codes'!$A$7:$G$10,2,FALSE)</f>
        <v>5</v>
      </c>
      <c r="I496" s="66">
        <f>VLOOKUP($G496,'Pull Path Codes'!$A$7:$G$10,3,FALSE)</f>
        <v>0.15</v>
      </c>
      <c r="J496">
        <f t="shared" si="56"/>
        <v>0</v>
      </c>
      <c r="K496" s="5">
        <f t="shared" si="52"/>
        <v>0</v>
      </c>
      <c r="L496" s="6">
        <f>VLOOKUP($G496,'Pull Path Codes'!$A$7:$G$10,4,FALSE)</f>
        <v>10</v>
      </c>
      <c r="M496" s="65">
        <f>VLOOKUP($G496,'Pull Path Codes'!$A$7:$G$10,5,FALSE)</f>
        <v>0.25</v>
      </c>
      <c r="N496">
        <f t="shared" si="57"/>
        <v>0</v>
      </c>
      <c r="O496" s="5">
        <f t="shared" si="53"/>
        <v>0</v>
      </c>
      <c r="P496">
        <f>VLOOKUP($G496,'Pull Path Codes'!$A$7:$G$10,6,FALSE)</f>
        <v>0</v>
      </c>
      <c r="Q496" s="6">
        <f>VLOOKUP($G496,'Pull Path Codes'!$A$7:$G$10,7,FALSE)</f>
        <v>0</v>
      </c>
      <c r="R496">
        <f t="shared" si="58"/>
        <v>0</v>
      </c>
      <c r="S496" s="5">
        <f t="shared" si="54"/>
        <v>0</v>
      </c>
      <c r="T496" s="87">
        <f t="shared" si="55"/>
        <v>0</v>
      </c>
    </row>
    <row r="497" spans="1:20" ht="12.75">
      <c r="A497" s="38">
        <f>'Volume Forecast'!B495</f>
        <v>0</v>
      </c>
      <c r="B497" s="1">
        <f>'Volume Forecast'!C495</f>
        <v>0</v>
      </c>
      <c r="C497" s="6" t="s">
        <v>124</v>
      </c>
      <c r="D497" s="27">
        <f>'Volume Forecast'!F495</f>
        <v>0</v>
      </c>
      <c r="E497" s="43" t="str">
        <f>'Volume Forecast'!D495</f>
        <v>Ea</v>
      </c>
      <c r="F497" s="72">
        <f>'Volume Forecast'!E495</f>
        <v>0</v>
      </c>
      <c r="G497" s="6" t="s">
        <v>42</v>
      </c>
      <c r="H497" s="6">
        <f>VLOOKUP($G497,'Pull Path Codes'!$A$7:$G$10,2,FALSE)</f>
        <v>5</v>
      </c>
      <c r="I497" s="66">
        <f>VLOOKUP($G497,'Pull Path Codes'!$A$7:$G$10,3,FALSE)</f>
        <v>0.15</v>
      </c>
      <c r="J497">
        <f t="shared" si="56"/>
        <v>0</v>
      </c>
      <c r="K497" s="5">
        <f t="shared" si="52"/>
        <v>0</v>
      </c>
      <c r="L497" s="6">
        <f>VLOOKUP($G497,'Pull Path Codes'!$A$7:$G$10,4,FALSE)</f>
        <v>10</v>
      </c>
      <c r="M497" s="65">
        <f>VLOOKUP($G497,'Pull Path Codes'!$A$7:$G$10,5,FALSE)</f>
        <v>0.25</v>
      </c>
      <c r="N497">
        <f t="shared" si="57"/>
        <v>0</v>
      </c>
      <c r="O497" s="5">
        <f t="shared" si="53"/>
        <v>0</v>
      </c>
      <c r="P497">
        <f>VLOOKUP($G497,'Pull Path Codes'!$A$7:$G$10,6,FALSE)</f>
        <v>0</v>
      </c>
      <c r="Q497" s="6">
        <f>VLOOKUP($G497,'Pull Path Codes'!$A$7:$G$10,7,FALSE)</f>
        <v>0</v>
      </c>
      <c r="R497">
        <f t="shared" si="58"/>
        <v>0</v>
      </c>
      <c r="S497" s="5">
        <f t="shared" si="54"/>
        <v>0</v>
      </c>
      <c r="T497" s="87">
        <f t="shared" si="55"/>
        <v>0</v>
      </c>
    </row>
    <row r="498" spans="1:20" ht="12.75">
      <c r="A498" s="38">
        <f>'Volume Forecast'!B496</f>
        <v>0</v>
      </c>
      <c r="B498" s="1">
        <f>'Volume Forecast'!C496</f>
        <v>0</v>
      </c>
      <c r="C498" s="6" t="s">
        <v>124</v>
      </c>
      <c r="D498" s="27">
        <f>'Volume Forecast'!F496</f>
        <v>0</v>
      </c>
      <c r="E498" s="43" t="str">
        <f>'Volume Forecast'!D496</f>
        <v>Ea</v>
      </c>
      <c r="F498" s="72">
        <f>'Volume Forecast'!E496</f>
        <v>0</v>
      </c>
      <c r="G498" s="6" t="s">
        <v>42</v>
      </c>
      <c r="H498" s="6">
        <f>VLOOKUP($G498,'Pull Path Codes'!$A$7:$G$10,2,FALSE)</f>
        <v>5</v>
      </c>
      <c r="I498" s="66">
        <f>VLOOKUP($G498,'Pull Path Codes'!$A$7:$G$10,3,FALSE)</f>
        <v>0.15</v>
      </c>
      <c r="J498">
        <f t="shared" si="56"/>
        <v>0</v>
      </c>
      <c r="K498" s="5">
        <f t="shared" si="52"/>
        <v>0</v>
      </c>
      <c r="L498" s="6">
        <f>VLOOKUP($G498,'Pull Path Codes'!$A$7:$G$10,4,FALSE)</f>
        <v>10</v>
      </c>
      <c r="M498" s="65">
        <f>VLOOKUP($G498,'Pull Path Codes'!$A$7:$G$10,5,FALSE)</f>
        <v>0.25</v>
      </c>
      <c r="N498">
        <f t="shared" si="57"/>
        <v>0</v>
      </c>
      <c r="O498" s="5">
        <f t="shared" si="53"/>
        <v>0</v>
      </c>
      <c r="P498">
        <f>VLOOKUP($G498,'Pull Path Codes'!$A$7:$G$10,6,FALSE)</f>
        <v>0</v>
      </c>
      <c r="Q498" s="6">
        <f>VLOOKUP($G498,'Pull Path Codes'!$A$7:$G$10,7,FALSE)</f>
        <v>0</v>
      </c>
      <c r="R498">
        <f t="shared" si="58"/>
        <v>0</v>
      </c>
      <c r="S498" s="5">
        <f t="shared" si="54"/>
        <v>0</v>
      </c>
      <c r="T498" s="87">
        <f t="shared" si="55"/>
        <v>0</v>
      </c>
    </row>
    <row r="499" spans="1:20" ht="12.75">
      <c r="A499" s="38">
        <f>'Volume Forecast'!B497</f>
        <v>0</v>
      </c>
      <c r="B499" s="1">
        <f>'Volume Forecast'!C497</f>
        <v>0</v>
      </c>
      <c r="C499" s="6" t="s">
        <v>124</v>
      </c>
      <c r="D499" s="27">
        <f>'Volume Forecast'!F497</f>
        <v>0</v>
      </c>
      <c r="E499" s="43" t="str">
        <f>'Volume Forecast'!D497</f>
        <v>Ea</v>
      </c>
      <c r="F499" s="72">
        <f>'Volume Forecast'!E497</f>
        <v>0</v>
      </c>
      <c r="G499" s="6" t="s">
        <v>42</v>
      </c>
      <c r="H499" s="6">
        <f>VLOOKUP($G499,'Pull Path Codes'!$A$7:$G$10,2,FALSE)</f>
        <v>5</v>
      </c>
      <c r="I499" s="66">
        <f>VLOOKUP($G499,'Pull Path Codes'!$A$7:$G$10,3,FALSE)</f>
        <v>0.15</v>
      </c>
      <c r="J499">
        <f t="shared" si="56"/>
        <v>0</v>
      </c>
      <c r="K499" s="5">
        <f t="shared" si="52"/>
        <v>0</v>
      </c>
      <c r="L499" s="6">
        <f>VLOOKUP($G499,'Pull Path Codes'!$A$7:$G$10,4,FALSE)</f>
        <v>10</v>
      </c>
      <c r="M499" s="65">
        <f>VLOOKUP($G499,'Pull Path Codes'!$A$7:$G$10,5,FALSE)</f>
        <v>0.25</v>
      </c>
      <c r="N499">
        <f t="shared" si="57"/>
        <v>0</v>
      </c>
      <c r="O499" s="5">
        <f t="shared" si="53"/>
        <v>0</v>
      </c>
      <c r="P499">
        <f>VLOOKUP($G499,'Pull Path Codes'!$A$7:$G$10,6,FALSE)</f>
        <v>0</v>
      </c>
      <c r="Q499" s="6">
        <f>VLOOKUP($G499,'Pull Path Codes'!$A$7:$G$10,7,FALSE)</f>
        <v>0</v>
      </c>
      <c r="R499">
        <f t="shared" si="58"/>
        <v>0</v>
      </c>
      <c r="S499" s="5">
        <f t="shared" si="54"/>
        <v>0</v>
      </c>
      <c r="T499" s="87">
        <f t="shared" si="55"/>
        <v>0</v>
      </c>
    </row>
    <row r="500" spans="1:20" ht="12.75">
      <c r="A500" s="38">
        <f>'Volume Forecast'!B498</f>
        <v>0</v>
      </c>
      <c r="B500" s="1">
        <f>'Volume Forecast'!C498</f>
        <v>0</v>
      </c>
      <c r="C500" s="6" t="s">
        <v>124</v>
      </c>
      <c r="D500" s="27">
        <f>'Volume Forecast'!F498</f>
        <v>0</v>
      </c>
      <c r="E500" s="43" t="str">
        <f>'Volume Forecast'!D498</f>
        <v>Ea</v>
      </c>
      <c r="F500" s="72">
        <f>'Volume Forecast'!E498</f>
        <v>0</v>
      </c>
      <c r="G500" s="6" t="s">
        <v>42</v>
      </c>
      <c r="H500" s="6">
        <f>VLOOKUP($G500,'Pull Path Codes'!$A$7:$G$10,2,FALSE)</f>
        <v>5</v>
      </c>
      <c r="I500" s="66">
        <f>VLOOKUP($G500,'Pull Path Codes'!$A$7:$G$10,3,FALSE)</f>
        <v>0.15</v>
      </c>
      <c r="J500">
        <f t="shared" si="56"/>
        <v>0</v>
      </c>
      <c r="K500" s="5">
        <f t="shared" si="52"/>
        <v>0</v>
      </c>
      <c r="L500" s="6">
        <f>VLOOKUP($G500,'Pull Path Codes'!$A$7:$G$10,4,FALSE)</f>
        <v>10</v>
      </c>
      <c r="M500" s="65">
        <f>VLOOKUP($G500,'Pull Path Codes'!$A$7:$G$10,5,FALSE)</f>
        <v>0.25</v>
      </c>
      <c r="N500">
        <f t="shared" si="57"/>
        <v>0</v>
      </c>
      <c r="O500" s="5">
        <f t="shared" si="53"/>
        <v>0</v>
      </c>
      <c r="P500">
        <f>VLOOKUP($G500,'Pull Path Codes'!$A$7:$G$10,6,FALSE)</f>
        <v>0</v>
      </c>
      <c r="Q500" s="6">
        <f>VLOOKUP($G500,'Pull Path Codes'!$A$7:$G$10,7,FALSE)</f>
        <v>0</v>
      </c>
      <c r="R500">
        <f t="shared" si="58"/>
        <v>0</v>
      </c>
      <c r="S500" s="5">
        <f t="shared" si="54"/>
        <v>0</v>
      </c>
      <c r="T500" s="87">
        <f t="shared" si="55"/>
        <v>0</v>
      </c>
    </row>
    <row r="501" spans="1:20" ht="12.75">
      <c r="A501" s="38">
        <f>'Volume Forecast'!B499</f>
        <v>0</v>
      </c>
      <c r="B501" s="1">
        <f>'Volume Forecast'!C499</f>
        <v>0</v>
      </c>
      <c r="C501" s="6" t="s">
        <v>124</v>
      </c>
      <c r="D501" s="27">
        <f>'Volume Forecast'!F499</f>
        <v>0</v>
      </c>
      <c r="E501" s="43" t="str">
        <f>'Volume Forecast'!D499</f>
        <v>Ea</v>
      </c>
      <c r="F501" s="72">
        <f>'Volume Forecast'!E499</f>
        <v>0</v>
      </c>
      <c r="G501" s="6" t="s">
        <v>42</v>
      </c>
      <c r="H501" s="6">
        <f>VLOOKUP($G501,'Pull Path Codes'!$A$7:$G$10,2,FALSE)</f>
        <v>5</v>
      </c>
      <c r="I501" s="66">
        <f>VLOOKUP($G501,'Pull Path Codes'!$A$7:$G$10,3,FALSE)</f>
        <v>0.15</v>
      </c>
      <c r="J501">
        <f t="shared" si="56"/>
        <v>0</v>
      </c>
      <c r="K501" s="5">
        <f t="shared" si="52"/>
        <v>0</v>
      </c>
      <c r="L501" s="6">
        <f>VLOOKUP($G501,'Pull Path Codes'!$A$7:$G$10,4,FALSE)</f>
        <v>10</v>
      </c>
      <c r="M501" s="65">
        <f>VLOOKUP($G501,'Pull Path Codes'!$A$7:$G$10,5,FALSE)</f>
        <v>0.25</v>
      </c>
      <c r="N501">
        <f t="shared" si="57"/>
        <v>0</v>
      </c>
      <c r="O501" s="5">
        <f t="shared" si="53"/>
        <v>0</v>
      </c>
      <c r="P501">
        <f>VLOOKUP($G501,'Pull Path Codes'!$A$7:$G$10,6,FALSE)</f>
        <v>0</v>
      </c>
      <c r="Q501" s="6">
        <f>VLOOKUP($G501,'Pull Path Codes'!$A$7:$G$10,7,FALSE)</f>
        <v>0</v>
      </c>
      <c r="R501">
        <f t="shared" si="58"/>
        <v>0</v>
      </c>
      <c r="S501" s="5">
        <f t="shared" si="54"/>
        <v>0</v>
      </c>
      <c r="T501" s="87">
        <f t="shared" si="55"/>
        <v>0</v>
      </c>
    </row>
    <row r="502" spans="1:20" ht="12.75">
      <c r="A502" s="38">
        <f>'Volume Forecast'!B500</f>
        <v>0</v>
      </c>
      <c r="B502" s="1">
        <f>'Volume Forecast'!C500</f>
        <v>0</v>
      </c>
      <c r="C502" s="6" t="s">
        <v>124</v>
      </c>
      <c r="D502" s="27">
        <f>'Volume Forecast'!F500</f>
        <v>0</v>
      </c>
      <c r="E502" s="43" t="str">
        <f>'Volume Forecast'!D500</f>
        <v>Ea</v>
      </c>
      <c r="F502" s="72">
        <f>'Volume Forecast'!E500</f>
        <v>0</v>
      </c>
      <c r="G502" s="6" t="s">
        <v>42</v>
      </c>
      <c r="H502" s="6">
        <f>VLOOKUP($G502,'Pull Path Codes'!$A$7:$G$10,2,FALSE)</f>
        <v>5</v>
      </c>
      <c r="I502" s="66">
        <f>VLOOKUP($G502,'Pull Path Codes'!$A$7:$G$10,3,FALSE)</f>
        <v>0.15</v>
      </c>
      <c r="J502">
        <f t="shared" si="56"/>
        <v>0</v>
      </c>
      <c r="K502" s="5">
        <f t="shared" si="52"/>
        <v>0</v>
      </c>
      <c r="L502" s="6">
        <f>VLOOKUP($G502,'Pull Path Codes'!$A$7:$G$10,4,FALSE)</f>
        <v>10</v>
      </c>
      <c r="M502" s="65">
        <f>VLOOKUP($G502,'Pull Path Codes'!$A$7:$G$10,5,FALSE)</f>
        <v>0.25</v>
      </c>
      <c r="N502">
        <f t="shared" si="57"/>
        <v>0</v>
      </c>
      <c r="O502" s="5">
        <f t="shared" si="53"/>
        <v>0</v>
      </c>
      <c r="P502">
        <f>VLOOKUP($G502,'Pull Path Codes'!$A$7:$G$10,6,FALSE)</f>
        <v>0</v>
      </c>
      <c r="Q502" s="6">
        <f>VLOOKUP($G502,'Pull Path Codes'!$A$7:$G$10,7,FALSE)</f>
        <v>0</v>
      </c>
      <c r="R502">
        <f t="shared" si="58"/>
        <v>0</v>
      </c>
      <c r="S502" s="5">
        <f t="shared" si="54"/>
        <v>0</v>
      </c>
      <c r="T502" s="87">
        <f t="shared" si="55"/>
        <v>0</v>
      </c>
    </row>
    <row r="503" spans="1:20" ht="12.75">
      <c r="A503" s="38">
        <f>'Volume Forecast'!B501</f>
        <v>0</v>
      </c>
      <c r="B503" s="1">
        <f>'Volume Forecast'!C501</f>
        <v>0</v>
      </c>
      <c r="C503" s="6" t="s">
        <v>124</v>
      </c>
      <c r="D503" s="27">
        <f>'Volume Forecast'!F501</f>
        <v>0</v>
      </c>
      <c r="E503" s="43" t="str">
        <f>'Volume Forecast'!D501</f>
        <v>Ea</v>
      </c>
      <c r="F503" s="72">
        <f>'Volume Forecast'!E501</f>
        <v>0</v>
      </c>
      <c r="G503" s="6" t="s">
        <v>42</v>
      </c>
      <c r="H503" s="6">
        <f>VLOOKUP($G503,'Pull Path Codes'!$A$7:$G$10,2,FALSE)</f>
        <v>5</v>
      </c>
      <c r="I503" s="66">
        <f>VLOOKUP($G503,'Pull Path Codes'!$A$7:$G$10,3,FALSE)</f>
        <v>0.15</v>
      </c>
      <c r="J503">
        <f t="shared" si="56"/>
        <v>0</v>
      </c>
      <c r="K503" s="5">
        <f t="shared" si="52"/>
        <v>0</v>
      </c>
      <c r="L503" s="6">
        <f>VLOOKUP($G503,'Pull Path Codes'!$A$7:$G$10,4,FALSE)</f>
        <v>10</v>
      </c>
      <c r="M503" s="65">
        <f>VLOOKUP($G503,'Pull Path Codes'!$A$7:$G$10,5,FALSE)</f>
        <v>0.25</v>
      </c>
      <c r="N503">
        <f t="shared" si="57"/>
        <v>0</v>
      </c>
      <c r="O503" s="5">
        <f t="shared" si="53"/>
        <v>0</v>
      </c>
      <c r="P503">
        <f>VLOOKUP($G503,'Pull Path Codes'!$A$7:$G$10,6,FALSE)</f>
        <v>0</v>
      </c>
      <c r="Q503" s="6">
        <f>VLOOKUP($G503,'Pull Path Codes'!$A$7:$G$10,7,FALSE)</f>
        <v>0</v>
      </c>
      <c r="R503">
        <f t="shared" si="58"/>
        <v>0</v>
      </c>
      <c r="S503" s="5">
        <f t="shared" si="54"/>
        <v>0</v>
      </c>
      <c r="T503" s="87">
        <f t="shared" si="55"/>
        <v>0</v>
      </c>
    </row>
    <row r="504" spans="1:20" ht="12.75">
      <c r="A504" s="38">
        <f>'Volume Forecast'!B502</f>
        <v>0</v>
      </c>
      <c r="B504" s="1">
        <f>'Volume Forecast'!C502</f>
        <v>0</v>
      </c>
      <c r="C504" s="6" t="s">
        <v>124</v>
      </c>
      <c r="D504" s="27">
        <f>'Volume Forecast'!F502</f>
        <v>0</v>
      </c>
      <c r="E504" s="43" t="str">
        <f>'Volume Forecast'!D502</f>
        <v>Ea</v>
      </c>
      <c r="F504" s="72">
        <f>'Volume Forecast'!E502</f>
        <v>0</v>
      </c>
      <c r="G504" s="6" t="s">
        <v>42</v>
      </c>
      <c r="H504" s="6">
        <f>VLOOKUP($G504,'Pull Path Codes'!$A$7:$G$10,2,FALSE)</f>
        <v>5</v>
      </c>
      <c r="I504" s="66">
        <f>VLOOKUP($G504,'Pull Path Codes'!$A$7:$G$10,3,FALSE)</f>
        <v>0.15</v>
      </c>
      <c r="J504">
        <f t="shared" si="56"/>
        <v>0</v>
      </c>
      <c r="K504" s="5">
        <f t="shared" si="52"/>
        <v>0</v>
      </c>
      <c r="L504" s="6">
        <f>VLOOKUP($G504,'Pull Path Codes'!$A$7:$G$10,4,FALSE)</f>
        <v>10</v>
      </c>
      <c r="M504" s="65">
        <f>VLOOKUP($G504,'Pull Path Codes'!$A$7:$G$10,5,FALSE)</f>
        <v>0.25</v>
      </c>
      <c r="N504">
        <f t="shared" si="57"/>
        <v>0</v>
      </c>
      <c r="O504" s="5">
        <f t="shared" si="53"/>
        <v>0</v>
      </c>
      <c r="P504">
        <f>VLOOKUP($G504,'Pull Path Codes'!$A$7:$G$10,6,FALSE)</f>
        <v>0</v>
      </c>
      <c r="Q504" s="6">
        <f>VLOOKUP($G504,'Pull Path Codes'!$A$7:$G$10,7,FALSE)</f>
        <v>0</v>
      </c>
      <c r="R504">
        <f t="shared" si="58"/>
        <v>0</v>
      </c>
      <c r="S504" s="5">
        <f t="shared" si="54"/>
        <v>0</v>
      </c>
      <c r="T504" s="87">
        <f t="shared" si="55"/>
        <v>0</v>
      </c>
    </row>
    <row r="505" spans="1:20" ht="12.75">
      <c r="A505" s="38">
        <f>'Volume Forecast'!B503</f>
        <v>0</v>
      </c>
      <c r="B505" s="1">
        <f>'Volume Forecast'!C503</f>
        <v>0</v>
      </c>
      <c r="C505" s="6" t="s">
        <v>124</v>
      </c>
      <c r="D505" s="27">
        <f>'Volume Forecast'!F503</f>
        <v>0</v>
      </c>
      <c r="E505" s="43" t="str">
        <f>'Volume Forecast'!D503</f>
        <v>Ea</v>
      </c>
      <c r="F505" s="72">
        <f>'Volume Forecast'!E503</f>
        <v>0</v>
      </c>
      <c r="G505" s="6" t="s">
        <v>42</v>
      </c>
      <c r="H505" s="6">
        <f>VLOOKUP($G505,'Pull Path Codes'!$A$7:$G$10,2,FALSE)</f>
        <v>5</v>
      </c>
      <c r="I505" s="66">
        <f>VLOOKUP($G505,'Pull Path Codes'!$A$7:$G$10,3,FALSE)</f>
        <v>0.15</v>
      </c>
      <c r="J505">
        <f t="shared" si="56"/>
        <v>0</v>
      </c>
      <c r="K505" s="5">
        <f t="shared" si="52"/>
        <v>0</v>
      </c>
      <c r="L505" s="6">
        <f>VLOOKUP($G505,'Pull Path Codes'!$A$7:$G$10,4,FALSE)</f>
        <v>10</v>
      </c>
      <c r="M505" s="65">
        <f>VLOOKUP($G505,'Pull Path Codes'!$A$7:$G$10,5,FALSE)</f>
        <v>0.25</v>
      </c>
      <c r="N505">
        <f t="shared" si="57"/>
        <v>0</v>
      </c>
      <c r="O505" s="5">
        <f t="shared" si="53"/>
        <v>0</v>
      </c>
      <c r="P505">
        <f>VLOOKUP($G505,'Pull Path Codes'!$A$7:$G$10,6,FALSE)</f>
        <v>0</v>
      </c>
      <c r="Q505" s="6">
        <f>VLOOKUP($G505,'Pull Path Codes'!$A$7:$G$10,7,FALSE)</f>
        <v>0</v>
      </c>
      <c r="R505">
        <f t="shared" si="58"/>
        <v>0</v>
      </c>
      <c r="S505" s="5">
        <f t="shared" si="54"/>
        <v>0</v>
      </c>
      <c r="T505" s="87">
        <f t="shared" si="55"/>
        <v>0</v>
      </c>
    </row>
    <row r="506" spans="1:20" ht="12.75">
      <c r="A506" s="38">
        <f>'Volume Forecast'!B504</f>
        <v>0</v>
      </c>
      <c r="B506" s="1">
        <f>'Volume Forecast'!C504</f>
        <v>0</v>
      </c>
      <c r="C506" s="6" t="s">
        <v>124</v>
      </c>
      <c r="D506" s="27">
        <f>'Volume Forecast'!F504</f>
        <v>0</v>
      </c>
      <c r="E506" s="43" t="str">
        <f>'Volume Forecast'!D504</f>
        <v>Ea</v>
      </c>
      <c r="F506" s="72">
        <f>'Volume Forecast'!E504</f>
        <v>0</v>
      </c>
      <c r="G506" s="6" t="s">
        <v>42</v>
      </c>
      <c r="H506" s="6">
        <f>VLOOKUP($G506,'Pull Path Codes'!$A$7:$G$10,2,FALSE)</f>
        <v>5</v>
      </c>
      <c r="I506" s="66">
        <f>VLOOKUP($G506,'Pull Path Codes'!$A$7:$G$10,3,FALSE)</f>
        <v>0.15</v>
      </c>
      <c r="J506">
        <f t="shared" si="56"/>
        <v>0</v>
      </c>
      <c r="K506" s="5">
        <f t="shared" si="52"/>
        <v>0</v>
      </c>
      <c r="L506" s="6">
        <f>VLOOKUP($G506,'Pull Path Codes'!$A$7:$G$10,4,FALSE)</f>
        <v>10</v>
      </c>
      <c r="M506" s="65">
        <f>VLOOKUP($G506,'Pull Path Codes'!$A$7:$G$10,5,FALSE)</f>
        <v>0.25</v>
      </c>
      <c r="N506">
        <f t="shared" si="57"/>
        <v>0</v>
      </c>
      <c r="O506" s="5">
        <f t="shared" si="53"/>
        <v>0</v>
      </c>
      <c r="P506">
        <f>VLOOKUP($G506,'Pull Path Codes'!$A$7:$G$10,6,FALSE)</f>
        <v>0</v>
      </c>
      <c r="Q506" s="6">
        <f>VLOOKUP($G506,'Pull Path Codes'!$A$7:$G$10,7,FALSE)</f>
        <v>0</v>
      </c>
      <c r="R506">
        <f t="shared" si="58"/>
        <v>0</v>
      </c>
      <c r="S506" s="5">
        <f t="shared" si="54"/>
        <v>0</v>
      </c>
      <c r="T506" s="87">
        <f t="shared" si="55"/>
        <v>0</v>
      </c>
    </row>
    <row r="507" spans="1:20" ht="12.75">
      <c r="A507" s="38">
        <f>'Volume Forecast'!B505</f>
        <v>0</v>
      </c>
      <c r="B507" s="1">
        <f>'Volume Forecast'!C505</f>
        <v>0</v>
      </c>
      <c r="C507" s="6" t="s">
        <v>124</v>
      </c>
      <c r="D507" s="27">
        <f>'Volume Forecast'!F505</f>
        <v>0</v>
      </c>
      <c r="E507" s="43" t="str">
        <f>'Volume Forecast'!D505</f>
        <v>Ea</v>
      </c>
      <c r="F507" s="72">
        <f>'Volume Forecast'!E505</f>
        <v>0</v>
      </c>
      <c r="G507" s="6" t="s">
        <v>42</v>
      </c>
      <c r="H507" s="6">
        <f>VLOOKUP($G507,'Pull Path Codes'!$A$7:$G$10,2,FALSE)</f>
        <v>5</v>
      </c>
      <c r="I507" s="66">
        <f>VLOOKUP($G507,'Pull Path Codes'!$A$7:$G$10,3,FALSE)</f>
        <v>0.15</v>
      </c>
      <c r="J507">
        <f t="shared" si="56"/>
        <v>0</v>
      </c>
      <c r="K507" s="5">
        <f t="shared" si="52"/>
        <v>0</v>
      </c>
      <c r="L507" s="6">
        <f>VLOOKUP($G507,'Pull Path Codes'!$A$7:$G$10,4,FALSE)</f>
        <v>10</v>
      </c>
      <c r="M507" s="65">
        <f>VLOOKUP($G507,'Pull Path Codes'!$A$7:$G$10,5,FALSE)</f>
        <v>0.25</v>
      </c>
      <c r="N507">
        <f t="shared" si="57"/>
        <v>0</v>
      </c>
      <c r="O507" s="5">
        <f t="shared" si="53"/>
        <v>0</v>
      </c>
      <c r="P507">
        <f>VLOOKUP($G507,'Pull Path Codes'!$A$7:$G$10,6,FALSE)</f>
        <v>0</v>
      </c>
      <c r="Q507" s="6">
        <f>VLOOKUP($G507,'Pull Path Codes'!$A$7:$G$10,7,FALSE)</f>
        <v>0</v>
      </c>
      <c r="R507">
        <f t="shared" si="58"/>
        <v>0</v>
      </c>
      <c r="S507" s="5">
        <f t="shared" si="54"/>
        <v>0</v>
      </c>
      <c r="T507" s="87">
        <f t="shared" si="55"/>
        <v>0</v>
      </c>
    </row>
    <row r="508" spans="1:20" ht="12.75">
      <c r="A508" s="38">
        <f>'Volume Forecast'!B506</f>
        <v>0</v>
      </c>
      <c r="B508" s="1">
        <f>'Volume Forecast'!C506</f>
        <v>0</v>
      </c>
      <c r="C508" s="6" t="s">
        <v>124</v>
      </c>
      <c r="D508" s="27">
        <f>'Volume Forecast'!F506</f>
        <v>0</v>
      </c>
      <c r="E508" s="43" t="str">
        <f>'Volume Forecast'!D506</f>
        <v>Ea</v>
      </c>
      <c r="F508" s="72">
        <f>'Volume Forecast'!E506</f>
        <v>0</v>
      </c>
      <c r="G508" s="6" t="s">
        <v>42</v>
      </c>
      <c r="H508" s="6">
        <f>VLOOKUP($G508,'Pull Path Codes'!$A$7:$G$10,2,FALSE)</f>
        <v>5</v>
      </c>
      <c r="I508" s="66">
        <f>VLOOKUP($G508,'Pull Path Codes'!$A$7:$G$10,3,FALSE)</f>
        <v>0.15</v>
      </c>
      <c r="J508">
        <f t="shared" si="56"/>
        <v>0</v>
      </c>
      <c r="K508" s="5">
        <f t="shared" si="52"/>
        <v>0</v>
      </c>
      <c r="L508" s="6">
        <f>VLOOKUP($G508,'Pull Path Codes'!$A$7:$G$10,4,FALSE)</f>
        <v>10</v>
      </c>
      <c r="M508" s="65">
        <f>VLOOKUP($G508,'Pull Path Codes'!$A$7:$G$10,5,FALSE)</f>
        <v>0.25</v>
      </c>
      <c r="N508">
        <f t="shared" si="57"/>
        <v>0</v>
      </c>
      <c r="O508" s="5">
        <f t="shared" si="53"/>
        <v>0</v>
      </c>
      <c r="P508">
        <f>VLOOKUP($G508,'Pull Path Codes'!$A$7:$G$10,6,FALSE)</f>
        <v>0</v>
      </c>
      <c r="Q508" s="6">
        <f>VLOOKUP($G508,'Pull Path Codes'!$A$7:$G$10,7,FALSE)</f>
        <v>0</v>
      </c>
      <c r="R508">
        <f t="shared" si="58"/>
        <v>0</v>
      </c>
      <c r="S508" s="5">
        <f t="shared" si="54"/>
        <v>0</v>
      </c>
      <c r="T508" s="87">
        <f t="shared" si="55"/>
        <v>0</v>
      </c>
    </row>
    <row r="509" spans="1:20" ht="12.75">
      <c r="A509" s="38">
        <f>'Volume Forecast'!B507</f>
        <v>0</v>
      </c>
      <c r="B509" s="1">
        <f>'Volume Forecast'!C507</f>
        <v>0</v>
      </c>
      <c r="C509" s="6" t="s">
        <v>124</v>
      </c>
      <c r="D509" s="27">
        <f>'Volume Forecast'!F507</f>
        <v>0</v>
      </c>
      <c r="E509" s="43" t="str">
        <f>'Volume Forecast'!D507</f>
        <v>Ea</v>
      </c>
      <c r="F509" s="72">
        <f>'Volume Forecast'!E507</f>
        <v>0</v>
      </c>
      <c r="G509" s="6" t="s">
        <v>42</v>
      </c>
      <c r="H509" s="6">
        <f>VLOOKUP($G509,'Pull Path Codes'!$A$7:$G$10,2,FALSE)</f>
        <v>5</v>
      </c>
      <c r="I509" s="66">
        <f>VLOOKUP($G509,'Pull Path Codes'!$A$7:$G$10,3,FALSE)</f>
        <v>0.15</v>
      </c>
      <c r="J509">
        <f t="shared" si="56"/>
        <v>0</v>
      </c>
      <c r="K509" s="5">
        <f t="shared" si="52"/>
        <v>0</v>
      </c>
      <c r="L509" s="6">
        <f>VLOOKUP($G509,'Pull Path Codes'!$A$7:$G$10,4,FALSE)</f>
        <v>10</v>
      </c>
      <c r="M509" s="65">
        <f>VLOOKUP($G509,'Pull Path Codes'!$A$7:$G$10,5,FALSE)</f>
        <v>0.25</v>
      </c>
      <c r="N509">
        <f t="shared" si="57"/>
        <v>0</v>
      </c>
      <c r="O509" s="5">
        <f t="shared" si="53"/>
        <v>0</v>
      </c>
      <c r="P509">
        <f>VLOOKUP($G509,'Pull Path Codes'!$A$7:$G$10,6,FALSE)</f>
        <v>0</v>
      </c>
      <c r="Q509" s="6">
        <f>VLOOKUP($G509,'Pull Path Codes'!$A$7:$G$10,7,FALSE)</f>
        <v>0</v>
      </c>
      <c r="R509">
        <f t="shared" si="58"/>
        <v>0</v>
      </c>
      <c r="S509" s="5">
        <f t="shared" si="54"/>
        <v>0</v>
      </c>
      <c r="T509" s="87">
        <f t="shared" si="55"/>
        <v>0</v>
      </c>
    </row>
    <row r="510" spans="1:20" ht="12.75">
      <c r="A510" s="38">
        <f>'Volume Forecast'!B508</f>
        <v>0</v>
      </c>
      <c r="B510" s="1">
        <f>'Volume Forecast'!C508</f>
        <v>0</v>
      </c>
      <c r="C510" s="6" t="s">
        <v>124</v>
      </c>
      <c r="D510" s="27">
        <f>'Volume Forecast'!F508</f>
        <v>0</v>
      </c>
      <c r="E510" s="43" t="str">
        <f>'Volume Forecast'!D508</f>
        <v>Ea</v>
      </c>
      <c r="F510" s="72">
        <f>'Volume Forecast'!E508</f>
        <v>0</v>
      </c>
      <c r="G510" s="6" t="s">
        <v>42</v>
      </c>
      <c r="H510" s="6">
        <f>VLOOKUP($G510,'Pull Path Codes'!$A$7:$G$10,2,FALSE)</f>
        <v>5</v>
      </c>
      <c r="I510" s="66">
        <f>VLOOKUP($G510,'Pull Path Codes'!$A$7:$G$10,3,FALSE)</f>
        <v>0.15</v>
      </c>
      <c r="J510">
        <f t="shared" si="56"/>
        <v>0</v>
      </c>
      <c r="K510" s="5">
        <f t="shared" si="52"/>
        <v>0</v>
      </c>
      <c r="L510" s="6">
        <f>VLOOKUP($G510,'Pull Path Codes'!$A$7:$G$10,4,FALSE)</f>
        <v>10</v>
      </c>
      <c r="M510" s="65">
        <f>VLOOKUP($G510,'Pull Path Codes'!$A$7:$G$10,5,FALSE)</f>
        <v>0.25</v>
      </c>
      <c r="N510">
        <f t="shared" si="57"/>
        <v>0</v>
      </c>
      <c r="O510" s="5">
        <f t="shared" si="53"/>
        <v>0</v>
      </c>
      <c r="P510">
        <f>VLOOKUP($G510,'Pull Path Codes'!$A$7:$G$10,6,FALSE)</f>
        <v>0</v>
      </c>
      <c r="Q510" s="6">
        <f>VLOOKUP($G510,'Pull Path Codes'!$A$7:$G$10,7,FALSE)</f>
        <v>0</v>
      </c>
      <c r="R510">
        <f t="shared" si="58"/>
        <v>0</v>
      </c>
      <c r="S510" s="5">
        <f t="shared" si="54"/>
        <v>0</v>
      </c>
      <c r="T510" s="87">
        <f t="shared" si="55"/>
        <v>0</v>
      </c>
    </row>
    <row r="511" spans="1:20" ht="12.75">
      <c r="A511" s="38">
        <f>'Volume Forecast'!B509</f>
        <v>0</v>
      </c>
      <c r="B511" s="1">
        <f>'Volume Forecast'!C509</f>
        <v>0</v>
      </c>
      <c r="C511" s="6" t="s">
        <v>124</v>
      </c>
      <c r="D511" s="27">
        <f>'Volume Forecast'!F509</f>
        <v>0</v>
      </c>
      <c r="E511" s="43" t="str">
        <f>'Volume Forecast'!D509</f>
        <v>Ea</v>
      </c>
      <c r="F511" s="72">
        <f>'Volume Forecast'!E509</f>
        <v>0</v>
      </c>
      <c r="G511" s="6" t="s">
        <v>42</v>
      </c>
      <c r="H511" s="6">
        <f>VLOOKUP($G511,'Pull Path Codes'!$A$7:$G$10,2,FALSE)</f>
        <v>5</v>
      </c>
      <c r="I511" s="66">
        <f>VLOOKUP($G511,'Pull Path Codes'!$A$7:$G$10,3,FALSE)</f>
        <v>0.15</v>
      </c>
      <c r="J511">
        <f t="shared" si="56"/>
        <v>0</v>
      </c>
      <c r="K511" s="5">
        <f t="shared" si="52"/>
        <v>0</v>
      </c>
      <c r="L511" s="6">
        <f>VLOOKUP($G511,'Pull Path Codes'!$A$7:$G$10,4,FALSE)</f>
        <v>10</v>
      </c>
      <c r="M511" s="65">
        <f>VLOOKUP($G511,'Pull Path Codes'!$A$7:$G$10,5,FALSE)</f>
        <v>0.25</v>
      </c>
      <c r="N511">
        <f t="shared" si="57"/>
        <v>0</v>
      </c>
      <c r="O511" s="5">
        <f t="shared" si="53"/>
        <v>0</v>
      </c>
      <c r="P511">
        <f>VLOOKUP($G511,'Pull Path Codes'!$A$7:$G$10,6,FALSE)</f>
        <v>0</v>
      </c>
      <c r="Q511" s="6">
        <f>VLOOKUP($G511,'Pull Path Codes'!$A$7:$G$10,7,FALSE)</f>
        <v>0</v>
      </c>
      <c r="R511">
        <f t="shared" si="58"/>
        <v>0</v>
      </c>
      <c r="S511" s="5">
        <f t="shared" si="54"/>
        <v>0</v>
      </c>
      <c r="T511" s="87">
        <f t="shared" si="55"/>
        <v>0</v>
      </c>
    </row>
    <row r="512" spans="1:20" ht="12.75">
      <c r="A512" s="38">
        <f>'Volume Forecast'!B510</f>
        <v>0</v>
      </c>
      <c r="B512" s="1">
        <f>'Volume Forecast'!C510</f>
        <v>0</v>
      </c>
      <c r="C512" s="6" t="s">
        <v>124</v>
      </c>
      <c r="D512" s="27">
        <f>'Volume Forecast'!F510</f>
        <v>0</v>
      </c>
      <c r="E512" s="43" t="str">
        <f>'Volume Forecast'!D510</f>
        <v>Ea</v>
      </c>
      <c r="F512" s="72">
        <f>'Volume Forecast'!E510</f>
        <v>0</v>
      </c>
      <c r="G512" s="6" t="s">
        <v>42</v>
      </c>
      <c r="H512" s="6">
        <f>VLOOKUP($G512,'Pull Path Codes'!$A$7:$G$10,2,FALSE)</f>
        <v>5</v>
      </c>
      <c r="I512" s="66">
        <f>VLOOKUP($G512,'Pull Path Codes'!$A$7:$G$10,3,FALSE)</f>
        <v>0.15</v>
      </c>
      <c r="J512">
        <f t="shared" si="56"/>
        <v>0</v>
      </c>
      <c r="K512" s="5">
        <f t="shared" si="52"/>
        <v>0</v>
      </c>
      <c r="L512" s="6">
        <f>VLOOKUP($G512,'Pull Path Codes'!$A$7:$G$10,4,FALSE)</f>
        <v>10</v>
      </c>
      <c r="M512" s="65">
        <f>VLOOKUP($G512,'Pull Path Codes'!$A$7:$G$10,5,FALSE)</f>
        <v>0.25</v>
      </c>
      <c r="N512">
        <f t="shared" si="57"/>
        <v>0</v>
      </c>
      <c r="O512" s="5">
        <f t="shared" si="53"/>
        <v>0</v>
      </c>
      <c r="P512">
        <f>VLOOKUP($G512,'Pull Path Codes'!$A$7:$G$10,6,FALSE)</f>
        <v>0</v>
      </c>
      <c r="Q512" s="6">
        <f>VLOOKUP($G512,'Pull Path Codes'!$A$7:$G$10,7,FALSE)</f>
        <v>0</v>
      </c>
      <c r="R512">
        <f t="shared" si="58"/>
        <v>0</v>
      </c>
      <c r="S512" s="5">
        <f t="shared" si="54"/>
        <v>0</v>
      </c>
      <c r="T512" s="87">
        <f t="shared" si="55"/>
        <v>0</v>
      </c>
    </row>
    <row r="513" spans="1:20" ht="12.75">
      <c r="A513" s="38">
        <f>'Volume Forecast'!B511</f>
        <v>0</v>
      </c>
      <c r="B513" s="1">
        <f>'Volume Forecast'!C511</f>
        <v>0</v>
      </c>
      <c r="C513" s="6" t="s">
        <v>124</v>
      </c>
      <c r="D513" s="27">
        <f>'Volume Forecast'!F511</f>
        <v>0</v>
      </c>
      <c r="E513" s="43" t="str">
        <f>'Volume Forecast'!D511</f>
        <v>Ea</v>
      </c>
      <c r="F513" s="72">
        <f>'Volume Forecast'!E511</f>
        <v>0</v>
      </c>
      <c r="G513" s="6" t="s">
        <v>42</v>
      </c>
      <c r="H513" s="6">
        <f>VLOOKUP($G513,'Pull Path Codes'!$A$7:$G$10,2,FALSE)</f>
        <v>5</v>
      </c>
      <c r="I513" s="66">
        <f>VLOOKUP($G513,'Pull Path Codes'!$A$7:$G$10,3,FALSE)</f>
        <v>0.15</v>
      </c>
      <c r="J513">
        <f t="shared" si="56"/>
        <v>0</v>
      </c>
      <c r="K513" s="5">
        <f t="shared" si="52"/>
        <v>0</v>
      </c>
      <c r="L513" s="6">
        <f>VLOOKUP($G513,'Pull Path Codes'!$A$7:$G$10,4,FALSE)</f>
        <v>10</v>
      </c>
      <c r="M513" s="65">
        <f>VLOOKUP($G513,'Pull Path Codes'!$A$7:$G$10,5,FALSE)</f>
        <v>0.25</v>
      </c>
      <c r="N513">
        <f t="shared" si="57"/>
        <v>0</v>
      </c>
      <c r="O513" s="5">
        <f t="shared" si="53"/>
        <v>0</v>
      </c>
      <c r="P513">
        <f>VLOOKUP($G513,'Pull Path Codes'!$A$7:$G$10,6,FALSE)</f>
        <v>0</v>
      </c>
      <c r="Q513" s="6">
        <f>VLOOKUP($G513,'Pull Path Codes'!$A$7:$G$10,7,FALSE)</f>
        <v>0</v>
      </c>
      <c r="R513">
        <f t="shared" si="58"/>
        <v>0</v>
      </c>
      <c r="S513" s="5">
        <f t="shared" si="54"/>
        <v>0</v>
      </c>
      <c r="T513" s="87">
        <f t="shared" si="55"/>
        <v>0</v>
      </c>
    </row>
    <row r="514" spans="1:20" ht="12.75">
      <c r="A514" s="38">
        <f>'Volume Forecast'!B512</f>
        <v>0</v>
      </c>
      <c r="B514" s="1">
        <f>'Volume Forecast'!C512</f>
        <v>0</v>
      </c>
      <c r="C514" s="6" t="s">
        <v>124</v>
      </c>
      <c r="D514" s="27">
        <f>'Volume Forecast'!F512</f>
        <v>0</v>
      </c>
      <c r="E514" s="43" t="str">
        <f>'Volume Forecast'!D512</f>
        <v>Ea</v>
      </c>
      <c r="F514" s="72">
        <f>'Volume Forecast'!E512</f>
        <v>0</v>
      </c>
      <c r="G514" s="6" t="s">
        <v>42</v>
      </c>
      <c r="H514" s="6">
        <f>VLOOKUP($G514,'Pull Path Codes'!$A$7:$G$10,2,FALSE)</f>
        <v>5</v>
      </c>
      <c r="I514" s="66">
        <f>VLOOKUP($G514,'Pull Path Codes'!$A$7:$G$10,3,FALSE)</f>
        <v>0.15</v>
      </c>
      <c r="J514">
        <f t="shared" si="56"/>
        <v>0</v>
      </c>
      <c r="K514" s="5">
        <f t="shared" si="52"/>
        <v>0</v>
      </c>
      <c r="L514" s="6">
        <f>VLOOKUP($G514,'Pull Path Codes'!$A$7:$G$10,4,FALSE)</f>
        <v>10</v>
      </c>
      <c r="M514" s="65">
        <f>VLOOKUP($G514,'Pull Path Codes'!$A$7:$G$10,5,FALSE)</f>
        <v>0.25</v>
      </c>
      <c r="N514">
        <f t="shared" si="57"/>
        <v>0</v>
      </c>
      <c r="O514" s="5">
        <f t="shared" si="53"/>
        <v>0</v>
      </c>
      <c r="P514">
        <f>VLOOKUP($G514,'Pull Path Codes'!$A$7:$G$10,6,FALSE)</f>
        <v>0</v>
      </c>
      <c r="Q514" s="6">
        <f>VLOOKUP($G514,'Pull Path Codes'!$A$7:$G$10,7,FALSE)</f>
        <v>0</v>
      </c>
      <c r="R514">
        <f t="shared" si="58"/>
        <v>0</v>
      </c>
      <c r="S514" s="5">
        <f t="shared" si="54"/>
        <v>0</v>
      </c>
      <c r="T514" s="87">
        <f t="shared" si="55"/>
        <v>0</v>
      </c>
    </row>
    <row r="515" spans="1:20" ht="12.75">
      <c r="A515" s="38">
        <f>'Volume Forecast'!B513</f>
        <v>0</v>
      </c>
      <c r="B515" s="1">
        <f>'Volume Forecast'!C513</f>
        <v>0</v>
      </c>
      <c r="C515" s="6" t="s">
        <v>124</v>
      </c>
      <c r="D515" s="27">
        <f>'Volume Forecast'!F513</f>
        <v>0</v>
      </c>
      <c r="E515" s="43" t="str">
        <f>'Volume Forecast'!D513</f>
        <v>Ea</v>
      </c>
      <c r="F515" s="72">
        <f>'Volume Forecast'!E513</f>
        <v>0</v>
      </c>
      <c r="G515" s="6" t="s">
        <v>41</v>
      </c>
      <c r="H515" s="6">
        <f>VLOOKUP($G515,'Pull Path Codes'!$A$7:$G$10,2,FALSE)</f>
        <v>3</v>
      </c>
      <c r="I515" s="66">
        <f>VLOOKUP($G515,'Pull Path Codes'!$A$7:$G$10,3,FALSE)</f>
        <v>0.1</v>
      </c>
      <c r="J515">
        <f t="shared" si="56"/>
        <v>0</v>
      </c>
      <c r="K515" s="5">
        <f t="shared" si="52"/>
        <v>0</v>
      </c>
      <c r="L515" s="6">
        <f>VLOOKUP($G515,'Pull Path Codes'!$A$7:$G$10,4,FALSE)</f>
        <v>10</v>
      </c>
      <c r="M515" s="65">
        <f>VLOOKUP($G515,'Pull Path Codes'!$A$7:$G$10,5,FALSE)</f>
        <v>0.1</v>
      </c>
      <c r="N515">
        <f t="shared" si="57"/>
        <v>0</v>
      </c>
      <c r="O515" s="5">
        <f t="shared" si="53"/>
        <v>0</v>
      </c>
      <c r="P515">
        <f>VLOOKUP($G515,'Pull Path Codes'!$A$7:$G$10,6,FALSE)</f>
        <v>0</v>
      </c>
      <c r="Q515" s="6">
        <f>VLOOKUP($G515,'Pull Path Codes'!$A$7:$G$10,7,FALSE)</f>
        <v>0</v>
      </c>
      <c r="R515">
        <f t="shared" si="58"/>
        <v>0</v>
      </c>
      <c r="S515" s="5">
        <f t="shared" si="54"/>
        <v>0</v>
      </c>
      <c r="T515" s="87">
        <f t="shared" si="55"/>
        <v>0</v>
      </c>
    </row>
    <row r="516" spans="1:20" ht="12.75">
      <c r="A516" s="38">
        <f>'Volume Forecast'!B514</f>
        <v>0</v>
      </c>
      <c r="B516" s="1">
        <f>'Volume Forecast'!C514</f>
        <v>0</v>
      </c>
      <c r="C516" s="6" t="s">
        <v>124</v>
      </c>
      <c r="D516" s="27">
        <f>'Volume Forecast'!F514</f>
        <v>0</v>
      </c>
      <c r="E516" s="43" t="str">
        <f>'Volume Forecast'!D514</f>
        <v>Ea</v>
      </c>
      <c r="F516" s="72">
        <f>'Volume Forecast'!E514</f>
        <v>0</v>
      </c>
      <c r="G516" s="6" t="s">
        <v>42</v>
      </c>
      <c r="H516" s="6">
        <f>VLOOKUP($G516,'Pull Path Codes'!$A$7:$G$10,2,FALSE)</f>
        <v>5</v>
      </c>
      <c r="I516" s="66">
        <f>VLOOKUP($G516,'Pull Path Codes'!$A$7:$G$10,3,FALSE)</f>
        <v>0.15</v>
      </c>
      <c r="J516">
        <f t="shared" si="56"/>
        <v>0</v>
      </c>
      <c r="K516" s="5">
        <f t="shared" si="52"/>
        <v>0</v>
      </c>
      <c r="L516" s="6">
        <f>VLOOKUP($G516,'Pull Path Codes'!$A$7:$G$10,4,FALSE)</f>
        <v>10</v>
      </c>
      <c r="M516" s="65">
        <f>VLOOKUP($G516,'Pull Path Codes'!$A$7:$G$10,5,FALSE)</f>
        <v>0.25</v>
      </c>
      <c r="N516">
        <f t="shared" si="57"/>
        <v>0</v>
      </c>
      <c r="O516" s="5">
        <f t="shared" si="53"/>
        <v>0</v>
      </c>
      <c r="P516">
        <f>VLOOKUP($G516,'Pull Path Codes'!$A$7:$G$10,6,FALSE)</f>
        <v>0</v>
      </c>
      <c r="Q516" s="6">
        <f>VLOOKUP($G516,'Pull Path Codes'!$A$7:$G$10,7,FALSE)</f>
        <v>0</v>
      </c>
      <c r="R516">
        <f t="shared" si="58"/>
        <v>0</v>
      </c>
      <c r="S516" s="5">
        <f t="shared" si="54"/>
        <v>0</v>
      </c>
      <c r="T516" s="87">
        <f t="shared" si="55"/>
        <v>0</v>
      </c>
    </row>
    <row r="517" spans="1:20" ht="12.75">
      <c r="A517" s="38">
        <f>'Volume Forecast'!B515</f>
        <v>0</v>
      </c>
      <c r="B517" s="1">
        <f>'Volume Forecast'!C515</f>
        <v>0</v>
      </c>
      <c r="C517" s="6" t="s">
        <v>124</v>
      </c>
      <c r="D517" s="27">
        <f>'Volume Forecast'!F515</f>
        <v>0</v>
      </c>
      <c r="E517" s="43" t="str">
        <f>'Volume Forecast'!D515</f>
        <v>Ea</v>
      </c>
      <c r="F517" s="72">
        <f>'Volume Forecast'!E515</f>
        <v>0</v>
      </c>
      <c r="G517" s="6" t="s">
        <v>42</v>
      </c>
      <c r="H517" s="6">
        <f>VLOOKUP($G517,'Pull Path Codes'!$A$7:$G$10,2,FALSE)</f>
        <v>5</v>
      </c>
      <c r="I517" s="66">
        <f>VLOOKUP($G517,'Pull Path Codes'!$A$7:$G$10,3,FALSE)</f>
        <v>0.15</v>
      </c>
      <c r="J517">
        <f t="shared" si="56"/>
        <v>0</v>
      </c>
      <c r="K517" s="5">
        <f t="shared" si="52"/>
        <v>0</v>
      </c>
      <c r="L517" s="6">
        <f>VLOOKUP($G517,'Pull Path Codes'!$A$7:$G$10,4,FALSE)</f>
        <v>10</v>
      </c>
      <c r="M517" s="65">
        <f>VLOOKUP($G517,'Pull Path Codes'!$A$7:$G$10,5,FALSE)</f>
        <v>0.25</v>
      </c>
      <c r="N517">
        <f t="shared" si="57"/>
        <v>0</v>
      </c>
      <c r="O517" s="5">
        <f t="shared" si="53"/>
        <v>0</v>
      </c>
      <c r="P517">
        <f>VLOOKUP($G517,'Pull Path Codes'!$A$7:$G$10,6,FALSE)</f>
        <v>0</v>
      </c>
      <c r="Q517" s="6">
        <f>VLOOKUP($G517,'Pull Path Codes'!$A$7:$G$10,7,FALSE)</f>
        <v>0</v>
      </c>
      <c r="R517">
        <f t="shared" si="58"/>
        <v>0</v>
      </c>
      <c r="S517" s="5">
        <f t="shared" si="54"/>
        <v>0</v>
      </c>
      <c r="T517" s="87">
        <f t="shared" si="55"/>
        <v>0</v>
      </c>
    </row>
    <row r="518" spans="1:20" ht="12.75">
      <c r="A518" s="38">
        <f>'Volume Forecast'!B516</f>
        <v>0</v>
      </c>
      <c r="B518" s="1">
        <f>'Volume Forecast'!C516</f>
        <v>0</v>
      </c>
      <c r="C518" s="6" t="s">
        <v>124</v>
      </c>
      <c r="D518" s="27">
        <f>'Volume Forecast'!F516</f>
        <v>0</v>
      </c>
      <c r="E518" s="43" t="str">
        <f>'Volume Forecast'!D516</f>
        <v>Ea</v>
      </c>
      <c r="F518" s="72">
        <f>'Volume Forecast'!E516</f>
        <v>0</v>
      </c>
      <c r="G518" s="6" t="s">
        <v>42</v>
      </c>
      <c r="H518" s="6">
        <f>VLOOKUP($G518,'Pull Path Codes'!$A$7:$G$10,2,FALSE)</f>
        <v>5</v>
      </c>
      <c r="I518" s="66">
        <f>VLOOKUP($G518,'Pull Path Codes'!$A$7:$G$10,3,FALSE)</f>
        <v>0.15</v>
      </c>
      <c r="J518">
        <f t="shared" si="56"/>
        <v>0</v>
      </c>
      <c r="K518" s="5">
        <f t="shared" si="52"/>
        <v>0</v>
      </c>
      <c r="L518" s="6">
        <f>VLOOKUP($G518,'Pull Path Codes'!$A$7:$G$10,4,FALSE)</f>
        <v>10</v>
      </c>
      <c r="M518" s="65">
        <f>VLOOKUP($G518,'Pull Path Codes'!$A$7:$G$10,5,FALSE)</f>
        <v>0.25</v>
      </c>
      <c r="N518">
        <f t="shared" si="57"/>
        <v>0</v>
      </c>
      <c r="O518" s="5">
        <f t="shared" si="53"/>
        <v>0</v>
      </c>
      <c r="P518">
        <f>VLOOKUP($G518,'Pull Path Codes'!$A$7:$G$10,6,FALSE)</f>
        <v>0</v>
      </c>
      <c r="Q518" s="6">
        <f>VLOOKUP($G518,'Pull Path Codes'!$A$7:$G$10,7,FALSE)</f>
        <v>0</v>
      </c>
      <c r="R518">
        <f t="shared" si="58"/>
        <v>0</v>
      </c>
      <c r="S518" s="5">
        <f t="shared" si="54"/>
        <v>0</v>
      </c>
      <c r="T518" s="87">
        <f t="shared" si="55"/>
        <v>0</v>
      </c>
    </row>
    <row r="519" spans="1:20" ht="12.75">
      <c r="A519" s="38">
        <f>'Volume Forecast'!B517</f>
        <v>0</v>
      </c>
      <c r="B519" s="1">
        <f>'Volume Forecast'!C517</f>
        <v>0</v>
      </c>
      <c r="C519" s="6" t="s">
        <v>124</v>
      </c>
      <c r="D519" s="27">
        <f>'Volume Forecast'!F517</f>
        <v>0</v>
      </c>
      <c r="E519" s="43" t="str">
        <f>'Volume Forecast'!D517</f>
        <v>Ea</v>
      </c>
      <c r="F519" s="72">
        <f>'Volume Forecast'!E517</f>
        <v>0</v>
      </c>
      <c r="G519" s="6" t="s">
        <v>42</v>
      </c>
      <c r="H519" s="6">
        <f>VLOOKUP($G519,'Pull Path Codes'!$A$7:$G$10,2,FALSE)</f>
        <v>5</v>
      </c>
      <c r="I519" s="66">
        <f>VLOOKUP($G519,'Pull Path Codes'!$A$7:$G$10,3,FALSE)</f>
        <v>0.15</v>
      </c>
      <c r="J519">
        <f t="shared" si="56"/>
        <v>0</v>
      </c>
      <c r="K519" s="5">
        <f t="shared" si="52"/>
        <v>0</v>
      </c>
      <c r="L519" s="6">
        <f>VLOOKUP($G519,'Pull Path Codes'!$A$7:$G$10,4,FALSE)</f>
        <v>10</v>
      </c>
      <c r="M519" s="65">
        <f>VLOOKUP($G519,'Pull Path Codes'!$A$7:$G$10,5,FALSE)</f>
        <v>0.25</v>
      </c>
      <c r="N519">
        <f t="shared" si="57"/>
        <v>0</v>
      </c>
      <c r="O519" s="5">
        <f t="shared" si="53"/>
        <v>0</v>
      </c>
      <c r="P519">
        <f>VLOOKUP($G519,'Pull Path Codes'!$A$7:$G$10,6,FALSE)</f>
        <v>0</v>
      </c>
      <c r="Q519" s="6">
        <f>VLOOKUP($G519,'Pull Path Codes'!$A$7:$G$10,7,FALSE)</f>
        <v>0</v>
      </c>
      <c r="R519">
        <f t="shared" si="58"/>
        <v>0</v>
      </c>
      <c r="S519" s="5">
        <f t="shared" si="54"/>
        <v>0</v>
      </c>
      <c r="T519" s="87">
        <f t="shared" si="55"/>
        <v>0</v>
      </c>
    </row>
    <row r="520" spans="1:20" ht="12.75">
      <c r="A520" s="38">
        <f>'Volume Forecast'!B518</f>
        <v>0</v>
      </c>
      <c r="B520" s="1">
        <f>'Volume Forecast'!C518</f>
        <v>0</v>
      </c>
      <c r="C520" s="6" t="s">
        <v>124</v>
      </c>
      <c r="D520" s="27">
        <f>'Volume Forecast'!F518</f>
        <v>0</v>
      </c>
      <c r="E520" s="43" t="str">
        <f>'Volume Forecast'!D518</f>
        <v>Ea</v>
      </c>
      <c r="F520" s="72">
        <f>'Volume Forecast'!E518</f>
        <v>0</v>
      </c>
      <c r="G520" s="6" t="s">
        <v>42</v>
      </c>
      <c r="H520" s="6">
        <f>VLOOKUP($G520,'Pull Path Codes'!$A$7:$G$10,2,FALSE)</f>
        <v>5</v>
      </c>
      <c r="I520" s="66">
        <f>VLOOKUP($G520,'Pull Path Codes'!$A$7:$G$10,3,FALSE)</f>
        <v>0.15</v>
      </c>
      <c r="J520">
        <f t="shared" si="56"/>
        <v>0</v>
      </c>
      <c r="K520" s="5">
        <f t="shared" si="52"/>
        <v>0</v>
      </c>
      <c r="L520" s="6">
        <f>VLOOKUP($G520,'Pull Path Codes'!$A$7:$G$10,4,FALSE)</f>
        <v>10</v>
      </c>
      <c r="M520" s="65">
        <f>VLOOKUP($G520,'Pull Path Codes'!$A$7:$G$10,5,FALSE)</f>
        <v>0.25</v>
      </c>
      <c r="N520">
        <f t="shared" si="57"/>
        <v>0</v>
      </c>
      <c r="O520" s="5">
        <f t="shared" si="53"/>
        <v>0</v>
      </c>
      <c r="P520">
        <f>VLOOKUP($G520,'Pull Path Codes'!$A$7:$G$10,6,FALSE)</f>
        <v>0</v>
      </c>
      <c r="Q520" s="6">
        <f>VLOOKUP($G520,'Pull Path Codes'!$A$7:$G$10,7,FALSE)</f>
        <v>0</v>
      </c>
      <c r="R520">
        <f t="shared" si="58"/>
        <v>0</v>
      </c>
      <c r="S520" s="5">
        <f t="shared" si="54"/>
        <v>0</v>
      </c>
      <c r="T520" s="87">
        <f t="shared" si="55"/>
        <v>0</v>
      </c>
    </row>
    <row r="521" spans="1:20" ht="12.75">
      <c r="A521" s="38">
        <f>'Volume Forecast'!B519</f>
        <v>0</v>
      </c>
      <c r="B521" s="1">
        <f>'Volume Forecast'!C519</f>
        <v>0</v>
      </c>
      <c r="C521" s="6" t="s">
        <v>124</v>
      </c>
      <c r="D521" s="27">
        <f>'Volume Forecast'!F519</f>
        <v>0</v>
      </c>
      <c r="E521" s="43" t="str">
        <f>'Volume Forecast'!D519</f>
        <v>Ea</v>
      </c>
      <c r="F521" s="72">
        <f>'Volume Forecast'!E519</f>
        <v>0</v>
      </c>
      <c r="G521" s="6" t="s">
        <v>42</v>
      </c>
      <c r="H521" s="6">
        <f>VLOOKUP($G521,'Pull Path Codes'!$A$7:$G$10,2,FALSE)</f>
        <v>5</v>
      </c>
      <c r="I521" s="66">
        <f>VLOOKUP($G521,'Pull Path Codes'!$A$7:$G$10,3,FALSE)</f>
        <v>0.15</v>
      </c>
      <c r="J521">
        <f t="shared" si="56"/>
        <v>0</v>
      </c>
      <c r="K521" s="5">
        <f t="shared" si="52"/>
        <v>0</v>
      </c>
      <c r="L521" s="6">
        <f>VLOOKUP($G521,'Pull Path Codes'!$A$7:$G$10,4,FALSE)</f>
        <v>10</v>
      </c>
      <c r="M521" s="65">
        <f>VLOOKUP($G521,'Pull Path Codes'!$A$7:$G$10,5,FALSE)</f>
        <v>0.25</v>
      </c>
      <c r="N521">
        <f t="shared" si="57"/>
        <v>0</v>
      </c>
      <c r="O521" s="5">
        <f t="shared" si="53"/>
        <v>0</v>
      </c>
      <c r="P521">
        <f>VLOOKUP($G521,'Pull Path Codes'!$A$7:$G$10,6,FALSE)</f>
        <v>0</v>
      </c>
      <c r="Q521" s="6">
        <f>VLOOKUP($G521,'Pull Path Codes'!$A$7:$G$10,7,FALSE)</f>
        <v>0</v>
      </c>
      <c r="R521">
        <f t="shared" si="58"/>
        <v>0</v>
      </c>
      <c r="S521" s="5">
        <f t="shared" si="54"/>
        <v>0</v>
      </c>
      <c r="T521" s="87">
        <f t="shared" si="55"/>
        <v>0</v>
      </c>
    </row>
    <row r="522" spans="1:20" ht="12.75">
      <c r="A522" s="38">
        <f>'Volume Forecast'!B520</f>
        <v>0</v>
      </c>
      <c r="B522" s="1">
        <f>'Volume Forecast'!C520</f>
        <v>0</v>
      </c>
      <c r="C522" s="6" t="s">
        <v>124</v>
      </c>
      <c r="D522" s="27">
        <f>'Volume Forecast'!F520</f>
        <v>0</v>
      </c>
      <c r="E522" s="43" t="str">
        <f>'Volume Forecast'!D520</f>
        <v>Ea</v>
      </c>
      <c r="F522" s="72">
        <f>'Volume Forecast'!E520</f>
        <v>0</v>
      </c>
      <c r="G522" s="6" t="s">
        <v>42</v>
      </c>
      <c r="H522" s="6">
        <f>VLOOKUP($G522,'Pull Path Codes'!$A$7:$G$10,2,FALSE)</f>
        <v>5</v>
      </c>
      <c r="I522" s="66">
        <f>VLOOKUP($G522,'Pull Path Codes'!$A$7:$G$10,3,FALSE)</f>
        <v>0.15</v>
      </c>
      <c r="J522">
        <f t="shared" si="56"/>
        <v>0</v>
      </c>
      <c r="K522" s="5">
        <f aca="true" t="shared" si="59" ref="K522:K585">H522*$D522*(1+I522)</f>
        <v>0</v>
      </c>
      <c r="L522" s="6">
        <f>VLOOKUP($G522,'Pull Path Codes'!$A$7:$G$10,4,FALSE)</f>
        <v>10</v>
      </c>
      <c r="M522" s="65">
        <f>VLOOKUP($G522,'Pull Path Codes'!$A$7:$G$10,5,FALSE)</f>
        <v>0.25</v>
      </c>
      <c r="N522">
        <f t="shared" si="57"/>
        <v>0</v>
      </c>
      <c r="O522" s="5">
        <f aca="true" t="shared" si="60" ref="O522:O585">L522*$D522*(1+M522)</f>
        <v>0</v>
      </c>
      <c r="P522">
        <f>VLOOKUP($G522,'Pull Path Codes'!$A$7:$G$10,6,FALSE)</f>
        <v>0</v>
      </c>
      <c r="Q522" s="6">
        <f>VLOOKUP($G522,'Pull Path Codes'!$A$7:$G$10,7,FALSE)</f>
        <v>0</v>
      </c>
      <c r="R522">
        <f t="shared" si="58"/>
        <v>0</v>
      </c>
      <c r="S522" s="5">
        <f aca="true" t="shared" si="61" ref="S522:S585">IF(P522=0,0,P522*$D522*(1+Q522))</f>
        <v>0</v>
      </c>
      <c r="T522" s="87">
        <f aca="true" t="shared" si="62" ref="T522:T585">(J522+N522+R522)*F522</f>
        <v>0</v>
      </c>
    </row>
    <row r="523" spans="1:20" ht="12.75">
      <c r="A523" s="38">
        <f>'Volume Forecast'!B521</f>
        <v>0</v>
      </c>
      <c r="B523" s="1">
        <f>'Volume Forecast'!C521</f>
        <v>0</v>
      </c>
      <c r="C523" s="6" t="s">
        <v>124</v>
      </c>
      <c r="D523" s="27">
        <f>'Volume Forecast'!F521</f>
        <v>0</v>
      </c>
      <c r="E523" s="43" t="str">
        <f>'Volume Forecast'!D521</f>
        <v>Ea</v>
      </c>
      <c r="F523" s="72">
        <f>'Volume Forecast'!E521</f>
        <v>0</v>
      </c>
      <c r="G523" s="6" t="s">
        <v>42</v>
      </c>
      <c r="H523" s="6">
        <f>VLOOKUP($G523,'Pull Path Codes'!$A$7:$G$10,2,FALSE)</f>
        <v>5</v>
      </c>
      <c r="I523" s="66">
        <f>VLOOKUP($G523,'Pull Path Codes'!$A$7:$G$10,3,FALSE)</f>
        <v>0.15</v>
      </c>
      <c r="J523">
        <f t="shared" si="56"/>
        <v>0</v>
      </c>
      <c r="K523" s="5">
        <f t="shared" si="59"/>
        <v>0</v>
      </c>
      <c r="L523" s="6">
        <f>VLOOKUP($G523,'Pull Path Codes'!$A$7:$G$10,4,FALSE)</f>
        <v>10</v>
      </c>
      <c r="M523" s="65">
        <f>VLOOKUP($G523,'Pull Path Codes'!$A$7:$G$10,5,FALSE)</f>
        <v>0.25</v>
      </c>
      <c r="N523">
        <f t="shared" si="57"/>
        <v>0</v>
      </c>
      <c r="O523" s="5">
        <f t="shared" si="60"/>
        <v>0</v>
      </c>
      <c r="P523">
        <f>VLOOKUP($G523,'Pull Path Codes'!$A$7:$G$10,6,FALSE)</f>
        <v>0</v>
      </c>
      <c r="Q523" s="6">
        <f>VLOOKUP($G523,'Pull Path Codes'!$A$7:$G$10,7,FALSE)</f>
        <v>0</v>
      </c>
      <c r="R523">
        <f t="shared" si="58"/>
        <v>0</v>
      </c>
      <c r="S523" s="5">
        <f t="shared" si="61"/>
        <v>0</v>
      </c>
      <c r="T523" s="87">
        <f t="shared" si="62"/>
        <v>0</v>
      </c>
    </row>
    <row r="524" spans="1:20" ht="12.75">
      <c r="A524" s="38">
        <f>'Volume Forecast'!B522</f>
        <v>0</v>
      </c>
      <c r="B524" s="1">
        <f>'Volume Forecast'!C522</f>
        <v>0</v>
      </c>
      <c r="C524" s="6" t="s">
        <v>124</v>
      </c>
      <c r="D524" s="27">
        <f>'Volume Forecast'!F522</f>
        <v>0</v>
      </c>
      <c r="E524" s="43" t="str">
        <f>'Volume Forecast'!D522</f>
        <v>Ea</v>
      </c>
      <c r="F524" s="72">
        <f>'Volume Forecast'!E522</f>
        <v>0</v>
      </c>
      <c r="G524" s="6" t="s">
        <v>42</v>
      </c>
      <c r="H524" s="6">
        <f>VLOOKUP($G524,'Pull Path Codes'!$A$7:$G$10,2,FALSE)</f>
        <v>5</v>
      </c>
      <c r="I524" s="66">
        <f>VLOOKUP($G524,'Pull Path Codes'!$A$7:$G$10,3,FALSE)</f>
        <v>0.15</v>
      </c>
      <c r="J524">
        <f t="shared" si="56"/>
        <v>0</v>
      </c>
      <c r="K524" s="5">
        <f t="shared" si="59"/>
        <v>0</v>
      </c>
      <c r="L524" s="6">
        <f>VLOOKUP($G524,'Pull Path Codes'!$A$7:$G$10,4,FALSE)</f>
        <v>10</v>
      </c>
      <c r="M524" s="65">
        <f>VLOOKUP($G524,'Pull Path Codes'!$A$7:$G$10,5,FALSE)</f>
        <v>0.25</v>
      </c>
      <c r="N524">
        <f t="shared" si="57"/>
        <v>0</v>
      </c>
      <c r="O524" s="5">
        <f t="shared" si="60"/>
        <v>0</v>
      </c>
      <c r="P524">
        <f>VLOOKUP($G524,'Pull Path Codes'!$A$7:$G$10,6,FALSE)</f>
        <v>0</v>
      </c>
      <c r="Q524" s="6">
        <f>VLOOKUP($G524,'Pull Path Codes'!$A$7:$G$10,7,FALSE)</f>
        <v>0</v>
      </c>
      <c r="R524">
        <f t="shared" si="58"/>
        <v>0</v>
      </c>
      <c r="S524" s="5">
        <f t="shared" si="61"/>
        <v>0</v>
      </c>
      <c r="T524" s="87">
        <f t="shared" si="62"/>
        <v>0</v>
      </c>
    </row>
    <row r="525" spans="1:20" ht="12.75">
      <c r="A525" s="38">
        <f>'Volume Forecast'!B523</f>
        <v>0</v>
      </c>
      <c r="B525" s="1">
        <f>'Volume Forecast'!C523</f>
        <v>0</v>
      </c>
      <c r="C525" s="6" t="s">
        <v>124</v>
      </c>
      <c r="D525" s="27">
        <f>'Volume Forecast'!F523</f>
        <v>0</v>
      </c>
      <c r="E525" s="43" t="str">
        <f>'Volume Forecast'!D523</f>
        <v>Ea</v>
      </c>
      <c r="F525" s="72">
        <f>'Volume Forecast'!E523</f>
        <v>0</v>
      </c>
      <c r="G525" s="6" t="s">
        <v>42</v>
      </c>
      <c r="H525" s="6">
        <f>VLOOKUP($G525,'Pull Path Codes'!$A$7:$G$10,2,FALSE)</f>
        <v>5</v>
      </c>
      <c r="I525" s="66">
        <f>VLOOKUP($G525,'Pull Path Codes'!$A$7:$G$10,3,FALSE)</f>
        <v>0.15</v>
      </c>
      <c r="J525">
        <f t="shared" si="56"/>
        <v>0</v>
      </c>
      <c r="K525" s="5">
        <f t="shared" si="59"/>
        <v>0</v>
      </c>
      <c r="L525" s="6">
        <f>VLOOKUP($G525,'Pull Path Codes'!$A$7:$G$10,4,FALSE)</f>
        <v>10</v>
      </c>
      <c r="M525" s="65">
        <f>VLOOKUP($G525,'Pull Path Codes'!$A$7:$G$10,5,FALSE)</f>
        <v>0.25</v>
      </c>
      <c r="N525">
        <f t="shared" si="57"/>
        <v>0</v>
      </c>
      <c r="O525" s="5">
        <f t="shared" si="60"/>
        <v>0</v>
      </c>
      <c r="P525">
        <f>VLOOKUP($G525,'Pull Path Codes'!$A$7:$G$10,6,FALSE)</f>
        <v>0</v>
      </c>
      <c r="Q525" s="6">
        <f>VLOOKUP($G525,'Pull Path Codes'!$A$7:$G$10,7,FALSE)</f>
        <v>0</v>
      </c>
      <c r="R525">
        <f t="shared" si="58"/>
        <v>0</v>
      </c>
      <c r="S525" s="5">
        <f t="shared" si="61"/>
        <v>0</v>
      </c>
      <c r="T525" s="87">
        <f t="shared" si="62"/>
        <v>0</v>
      </c>
    </row>
    <row r="526" spans="1:20" ht="12.75">
      <c r="A526" s="38">
        <f>'Volume Forecast'!B524</f>
        <v>0</v>
      </c>
      <c r="B526" s="1">
        <f>'Volume Forecast'!C524</f>
        <v>0</v>
      </c>
      <c r="C526" s="6" t="s">
        <v>124</v>
      </c>
      <c r="D526" s="27">
        <f>'Volume Forecast'!F524</f>
        <v>0</v>
      </c>
      <c r="E526" s="43" t="str">
        <f>'Volume Forecast'!D524</f>
        <v>Ea</v>
      </c>
      <c r="F526" s="72">
        <f>'Volume Forecast'!E524</f>
        <v>0</v>
      </c>
      <c r="G526" s="6" t="s">
        <v>42</v>
      </c>
      <c r="H526" s="6">
        <f>VLOOKUP($G526,'Pull Path Codes'!$A$7:$G$10,2,FALSE)</f>
        <v>5</v>
      </c>
      <c r="I526" s="66">
        <f>VLOOKUP($G526,'Pull Path Codes'!$A$7:$G$10,3,FALSE)</f>
        <v>0.15</v>
      </c>
      <c r="J526">
        <f t="shared" si="56"/>
        <v>0</v>
      </c>
      <c r="K526" s="5">
        <f t="shared" si="59"/>
        <v>0</v>
      </c>
      <c r="L526" s="6">
        <f>VLOOKUP($G526,'Pull Path Codes'!$A$7:$G$10,4,FALSE)</f>
        <v>10</v>
      </c>
      <c r="M526" s="65">
        <f>VLOOKUP($G526,'Pull Path Codes'!$A$7:$G$10,5,FALSE)</f>
        <v>0.25</v>
      </c>
      <c r="N526">
        <f t="shared" si="57"/>
        <v>0</v>
      </c>
      <c r="O526" s="5">
        <f t="shared" si="60"/>
        <v>0</v>
      </c>
      <c r="P526">
        <f>VLOOKUP($G526,'Pull Path Codes'!$A$7:$G$10,6,FALSE)</f>
        <v>0</v>
      </c>
      <c r="Q526" s="6">
        <f>VLOOKUP($G526,'Pull Path Codes'!$A$7:$G$10,7,FALSE)</f>
        <v>0</v>
      </c>
      <c r="R526">
        <f t="shared" si="58"/>
        <v>0</v>
      </c>
      <c r="S526" s="5">
        <f t="shared" si="61"/>
        <v>0</v>
      </c>
      <c r="T526" s="87">
        <f t="shared" si="62"/>
        <v>0</v>
      </c>
    </row>
    <row r="527" spans="1:20" ht="12.75">
      <c r="A527" s="38">
        <f>'Volume Forecast'!B525</f>
        <v>0</v>
      </c>
      <c r="B527" s="1">
        <f>'Volume Forecast'!C525</f>
        <v>0</v>
      </c>
      <c r="C527" s="6" t="s">
        <v>124</v>
      </c>
      <c r="D527" s="27">
        <f>'Volume Forecast'!F525</f>
        <v>0</v>
      </c>
      <c r="E527" s="43" t="str">
        <f>'Volume Forecast'!D525</f>
        <v>Ea</v>
      </c>
      <c r="F527" s="72">
        <f>'Volume Forecast'!E525</f>
        <v>0</v>
      </c>
      <c r="G527" s="6" t="s">
        <v>42</v>
      </c>
      <c r="H527" s="6">
        <f>VLOOKUP($G527,'Pull Path Codes'!$A$7:$G$10,2,FALSE)</f>
        <v>5</v>
      </c>
      <c r="I527" s="66">
        <f>VLOOKUP($G527,'Pull Path Codes'!$A$7:$G$10,3,FALSE)</f>
        <v>0.15</v>
      </c>
      <c r="J527">
        <f t="shared" si="56"/>
        <v>0</v>
      </c>
      <c r="K527" s="5">
        <f t="shared" si="59"/>
        <v>0</v>
      </c>
      <c r="L527" s="6">
        <f>VLOOKUP($G527,'Pull Path Codes'!$A$7:$G$10,4,FALSE)</f>
        <v>10</v>
      </c>
      <c r="M527" s="65">
        <f>VLOOKUP($G527,'Pull Path Codes'!$A$7:$G$10,5,FALSE)</f>
        <v>0.25</v>
      </c>
      <c r="N527">
        <f t="shared" si="57"/>
        <v>0</v>
      </c>
      <c r="O527" s="5">
        <f t="shared" si="60"/>
        <v>0</v>
      </c>
      <c r="P527">
        <f>VLOOKUP($G527,'Pull Path Codes'!$A$7:$G$10,6,FALSE)</f>
        <v>0</v>
      </c>
      <c r="Q527" s="6">
        <f>VLOOKUP($G527,'Pull Path Codes'!$A$7:$G$10,7,FALSE)</f>
        <v>0</v>
      </c>
      <c r="R527">
        <f t="shared" si="58"/>
        <v>0</v>
      </c>
      <c r="S527" s="5">
        <f t="shared" si="61"/>
        <v>0</v>
      </c>
      <c r="T527" s="87">
        <f t="shared" si="62"/>
        <v>0</v>
      </c>
    </row>
    <row r="528" spans="1:20" ht="12.75">
      <c r="A528" s="38">
        <f>'Volume Forecast'!B526</f>
        <v>0</v>
      </c>
      <c r="B528" s="1">
        <f>'Volume Forecast'!C526</f>
        <v>0</v>
      </c>
      <c r="C528" s="6" t="s">
        <v>124</v>
      </c>
      <c r="D528" s="27">
        <f>'Volume Forecast'!F526</f>
        <v>0</v>
      </c>
      <c r="E528" s="43" t="str">
        <f>'Volume Forecast'!D526</f>
        <v>Ea</v>
      </c>
      <c r="F528" s="72">
        <f>'Volume Forecast'!E526</f>
        <v>0</v>
      </c>
      <c r="G528" s="6" t="s">
        <v>42</v>
      </c>
      <c r="H528" s="6">
        <f>VLOOKUP($G528,'Pull Path Codes'!$A$7:$G$10,2,FALSE)</f>
        <v>5</v>
      </c>
      <c r="I528" s="66">
        <f>VLOOKUP($G528,'Pull Path Codes'!$A$7:$G$10,3,FALSE)</f>
        <v>0.15</v>
      </c>
      <c r="J528">
        <f t="shared" si="56"/>
        <v>0</v>
      </c>
      <c r="K528" s="5">
        <f t="shared" si="59"/>
        <v>0</v>
      </c>
      <c r="L528" s="6">
        <f>VLOOKUP($G528,'Pull Path Codes'!$A$7:$G$10,4,FALSE)</f>
        <v>10</v>
      </c>
      <c r="M528" s="65">
        <f>VLOOKUP($G528,'Pull Path Codes'!$A$7:$G$10,5,FALSE)</f>
        <v>0.25</v>
      </c>
      <c r="N528">
        <f t="shared" si="57"/>
        <v>0</v>
      </c>
      <c r="O528" s="5">
        <f t="shared" si="60"/>
        <v>0</v>
      </c>
      <c r="P528">
        <f>VLOOKUP($G528,'Pull Path Codes'!$A$7:$G$10,6,FALSE)</f>
        <v>0</v>
      </c>
      <c r="Q528" s="6">
        <f>VLOOKUP($G528,'Pull Path Codes'!$A$7:$G$10,7,FALSE)</f>
        <v>0</v>
      </c>
      <c r="R528">
        <f t="shared" si="58"/>
        <v>0</v>
      </c>
      <c r="S528" s="5">
        <f t="shared" si="61"/>
        <v>0</v>
      </c>
      <c r="T528" s="87">
        <f t="shared" si="62"/>
        <v>0</v>
      </c>
    </row>
    <row r="529" spans="1:20" ht="12.75">
      <c r="A529" s="38">
        <f>'Volume Forecast'!B527</f>
        <v>0</v>
      </c>
      <c r="B529" s="1">
        <f>'Volume Forecast'!C527</f>
        <v>0</v>
      </c>
      <c r="C529" s="6" t="s">
        <v>124</v>
      </c>
      <c r="D529" s="27">
        <f>'Volume Forecast'!F527</f>
        <v>0</v>
      </c>
      <c r="E529" s="43" t="str">
        <f>'Volume Forecast'!D527</f>
        <v>Ea</v>
      </c>
      <c r="F529" s="72">
        <f>'Volume Forecast'!E527</f>
        <v>0</v>
      </c>
      <c r="G529" s="6" t="s">
        <v>42</v>
      </c>
      <c r="H529" s="6">
        <f>VLOOKUP($G529,'Pull Path Codes'!$A$7:$G$10,2,FALSE)</f>
        <v>5</v>
      </c>
      <c r="I529" s="66">
        <f>VLOOKUP($G529,'Pull Path Codes'!$A$7:$G$10,3,FALSE)</f>
        <v>0.15</v>
      </c>
      <c r="J529">
        <f t="shared" si="56"/>
        <v>0</v>
      </c>
      <c r="K529" s="5">
        <f t="shared" si="59"/>
        <v>0</v>
      </c>
      <c r="L529" s="6">
        <f>VLOOKUP($G529,'Pull Path Codes'!$A$7:$G$10,4,FALSE)</f>
        <v>10</v>
      </c>
      <c r="M529" s="65">
        <f>VLOOKUP($G529,'Pull Path Codes'!$A$7:$G$10,5,FALSE)</f>
        <v>0.25</v>
      </c>
      <c r="N529">
        <f t="shared" si="57"/>
        <v>0</v>
      </c>
      <c r="O529" s="5">
        <f t="shared" si="60"/>
        <v>0</v>
      </c>
      <c r="P529">
        <f>VLOOKUP($G529,'Pull Path Codes'!$A$7:$G$10,6,FALSE)</f>
        <v>0</v>
      </c>
      <c r="Q529" s="6">
        <f>VLOOKUP($G529,'Pull Path Codes'!$A$7:$G$10,7,FALSE)</f>
        <v>0</v>
      </c>
      <c r="R529">
        <f t="shared" si="58"/>
        <v>0</v>
      </c>
      <c r="S529" s="5">
        <f t="shared" si="61"/>
        <v>0</v>
      </c>
      <c r="T529" s="87">
        <f t="shared" si="62"/>
        <v>0</v>
      </c>
    </row>
    <row r="530" spans="1:20" ht="12.75">
      <c r="A530" s="38">
        <f>'Volume Forecast'!B528</f>
        <v>0</v>
      </c>
      <c r="B530" s="1">
        <f>'Volume Forecast'!C528</f>
        <v>0</v>
      </c>
      <c r="C530" s="6" t="s">
        <v>124</v>
      </c>
      <c r="D530" s="27">
        <f>'Volume Forecast'!F528</f>
        <v>0</v>
      </c>
      <c r="E530" s="43" t="str">
        <f>'Volume Forecast'!D528</f>
        <v>Ea</v>
      </c>
      <c r="F530" s="72">
        <f>'Volume Forecast'!E528</f>
        <v>0</v>
      </c>
      <c r="G530" s="6" t="s">
        <v>42</v>
      </c>
      <c r="H530" s="6">
        <f>VLOOKUP($G530,'Pull Path Codes'!$A$7:$G$10,2,FALSE)</f>
        <v>5</v>
      </c>
      <c r="I530" s="66">
        <f>VLOOKUP($G530,'Pull Path Codes'!$A$7:$G$10,3,FALSE)</f>
        <v>0.15</v>
      </c>
      <c r="J530">
        <f t="shared" si="56"/>
        <v>0</v>
      </c>
      <c r="K530" s="5">
        <f t="shared" si="59"/>
        <v>0</v>
      </c>
      <c r="L530" s="6">
        <f>VLOOKUP($G530,'Pull Path Codes'!$A$7:$G$10,4,FALSE)</f>
        <v>10</v>
      </c>
      <c r="M530" s="65">
        <f>VLOOKUP($G530,'Pull Path Codes'!$A$7:$G$10,5,FALSE)</f>
        <v>0.25</v>
      </c>
      <c r="N530">
        <f t="shared" si="57"/>
        <v>0</v>
      </c>
      <c r="O530" s="5">
        <f t="shared" si="60"/>
        <v>0</v>
      </c>
      <c r="P530">
        <f>VLOOKUP($G530,'Pull Path Codes'!$A$7:$G$10,6,FALSE)</f>
        <v>0</v>
      </c>
      <c r="Q530" s="6">
        <f>VLOOKUP($G530,'Pull Path Codes'!$A$7:$G$10,7,FALSE)</f>
        <v>0</v>
      </c>
      <c r="R530">
        <f t="shared" si="58"/>
        <v>0</v>
      </c>
      <c r="S530" s="5">
        <f t="shared" si="61"/>
        <v>0</v>
      </c>
      <c r="T530" s="87">
        <f t="shared" si="62"/>
        <v>0</v>
      </c>
    </row>
    <row r="531" spans="1:20" ht="12.75">
      <c r="A531" s="38">
        <f>'Volume Forecast'!B529</f>
        <v>0</v>
      </c>
      <c r="B531" s="1">
        <f>'Volume Forecast'!C529</f>
        <v>0</v>
      </c>
      <c r="C531" s="6" t="s">
        <v>124</v>
      </c>
      <c r="D531" s="27">
        <f>'Volume Forecast'!F529</f>
        <v>0</v>
      </c>
      <c r="E531" s="43" t="str">
        <f>'Volume Forecast'!D529</f>
        <v>Ea</v>
      </c>
      <c r="F531" s="72">
        <f>'Volume Forecast'!E529</f>
        <v>0</v>
      </c>
      <c r="G531" s="6" t="s">
        <v>42</v>
      </c>
      <c r="H531" s="6">
        <f>VLOOKUP($G531,'Pull Path Codes'!$A$7:$G$10,2,FALSE)</f>
        <v>5</v>
      </c>
      <c r="I531" s="66">
        <f>VLOOKUP($G531,'Pull Path Codes'!$A$7:$G$10,3,FALSE)</f>
        <v>0.15</v>
      </c>
      <c r="J531">
        <f t="shared" si="56"/>
        <v>0</v>
      </c>
      <c r="K531" s="5">
        <f t="shared" si="59"/>
        <v>0</v>
      </c>
      <c r="L531" s="6">
        <f>VLOOKUP($G531,'Pull Path Codes'!$A$7:$G$10,4,FALSE)</f>
        <v>10</v>
      </c>
      <c r="M531" s="65">
        <f>VLOOKUP($G531,'Pull Path Codes'!$A$7:$G$10,5,FALSE)</f>
        <v>0.25</v>
      </c>
      <c r="N531">
        <f t="shared" si="57"/>
        <v>0</v>
      </c>
      <c r="O531" s="5">
        <f t="shared" si="60"/>
        <v>0</v>
      </c>
      <c r="P531">
        <f>VLOOKUP($G531,'Pull Path Codes'!$A$7:$G$10,6,FALSE)</f>
        <v>0</v>
      </c>
      <c r="Q531" s="6">
        <f>VLOOKUP($G531,'Pull Path Codes'!$A$7:$G$10,7,FALSE)</f>
        <v>0</v>
      </c>
      <c r="R531">
        <f t="shared" si="58"/>
        <v>0</v>
      </c>
      <c r="S531" s="5">
        <f t="shared" si="61"/>
        <v>0</v>
      </c>
      <c r="T531" s="87">
        <f t="shared" si="62"/>
        <v>0</v>
      </c>
    </row>
    <row r="532" spans="1:20" ht="12.75">
      <c r="A532" s="38">
        <f>'Volume Forecast'!B530</f>
        <v>0</v>
      </c>
      <c r="B532" s="1">
        <f>'Volume Forecast'!C530</f>
        <v>0</v>
      </c>
      <c r="C532" s="6" t="s">
        <v>124</v>
      </c>
      <c r="D532" s="27">
        <f>'Volume Forecast'!F530</f>
        <v>0</v>
      </c>
      <c r="E532" s="43" t="str">
        <f>'Volume Forecast'!D530</f>
        <v>Ea</v>
      </c>
      <c r="F532" s="72">
        <f>'Volume Forecast'!E530</f>
        <v>0</v>
      </c>
      <c r="G532" s="6" t="s">
        <v>41</v>
      </c>
      <c r="H532" s="6">
        <f>VLOOKUP($G532,'Pull Path Codes'!$A$7:$G$10,2,FALSE)</f>
        <v>3</v>
      </c>
      <c r="I532" s="66">
        <f>VLOOKUP($G532,'Pull Path Codes'!$A$7:$G$10,3,FALSE)</f>
        <v>0.1</v>
      </c>
      <c r="J532">
        <f t="shared" si="56"/>
        <v>0</v>
      </c>
      <c r="K532" s="5">
        <f t="shared" si="59"/>
        <v>0</v>
      </c>
      <c r="L532" s="6">
        <f>VLOOKUP($G532,'Pull Path Codes'!$A$7:$G$10,4,FALSE)</f>
        <v>10</v>
      </c>
      <c r="M532" s="65">
        <f>VLOOKUP($G532,'Pull Path Codes'!$A$7:$G$10,5,FALSE)</f>
        <v>0.1</v>
      </c>
      <c r="N532">
        <f t="shared" si="57"/>
        <v>0</v>
      </c>
      <c r="O532" s="5">
        <f t="shared" si="60"/>
        <v>0</v>
      </c>
      <c r="P532">
        <f>VLOOKUP($G532,'Pull Path Codes'!$A$7:$G$10,6,FALSE)</f>
        <v>0</v>
      </c>
      <c r="Q532" s="6">
        <f>VLOOKUP($G532,'Pull Path Codes'!$A$7:$G$10,7,FALSE)</f>
        <v>0</v>
      </c>
      <c r="R532">
        <f t="shared" si="58"/>
        <v>0</v>
      </c>
      <c r="S532" s="5">
        <f t="shared" si="61"/>
        <v>0</v>
      </c>
      <c r="T532" s="87">
        <f t="shared" si="62"/>
        <v>0</v>
      </c>
    </row>
    <row r="533" spans="1:20" ht="12.75">
      <c r="A533" s="38">
        <f>'Volume Forecast'!B531</f>
        <v>0</v>
      </c>
      <c r="B533" s="1">
        <f>'Volume Forecast'!C531</f>
        <v>0</v>
      </c>
      <c r="C533" s="6" t="s">
        <v>124</v>
      </c>
      <c r="D533" s="27">
        <f>'Volume Forecast'!F531</f>
        <v>0</v>
      </c>
      <c r="E533" s="43" t="str">
        <f>'Volume Forecast'!D531</f>
        <v>Ea</v>
      </c>
      <c r="F533" s="72">
        <f>'Volume Forecast'!E531</f>
        <v>0</v>
      </c>
      <c r="G533" s="6" t="s">
        <v>42</v>
      </c>
      <c r="H533" s="6">
        <f>VLOOKUP($G533,'Pull Path Codes'!$A$7:$G$10,2,FALSE)</f>
        <v>5</v>
      </c>
      <c r="I533" s="66">
        <f>VLOOKUP($G533,'Pull Path Codes'!$A$7:$G$10,3,FALSE)</f>
        <v>0.15</v>
      </c>
      <c r="J533">
        <f t="shared" si="56"/>
        <v>0</v>
      </c>
      <c r="K533" s="5">
        <f t="shared" si="59"/>
        <v>0</v>
      </c>
      <c r="L533" s="6">
        <f>VLOOKUP($G533,'Pull Path Codes'!$A$7:$G$10,4,FALSE)</f>
        <v>10</v>
      </c>
      <c r="M533" s="65">
        <f>VLOOKUP($G533,'Pull Path Codes'!$A$7:$G$10,5,FALSE)</f>
        <v>0.25</v>
      </c>
      <c r="N533">
        <f t="shared" si="57"/>
        <v>0</v>
      </c>
      <c r="O533" s="5">
        <f t="shared" si="60"/>
        <v>0</v>
      </c>
      <c r="P533">
        <f>VLOOKUP($G533,'Pull Path Codes'!$A$7:$G$10,6,FALSE)</f>
        <v>0</v>
      </c>
      <c r="Q533" s="6">
        <f>VLOOKUP($G533,'Pull Path Codes'!$A$7:$G$10,7,FALSE)</f>
        <v>0</v>
      </c>
      <c r="R533">
        <f t="shared" si="58"/>
        <v>0</v>
      </c>
      <c r="S533" s="5">
        <f t="shared" si="61"/>
        <v>0</v>
      </c>
      <c r="T533" s="87">
        <f t="shared" si="62"/>
        <v>0</v>
      </c>
    </row>
    <row r="534" spans="1:20" ht="12.75">
      <c r="A534" s="38">
        <f>'Volume Forecast'!B532</f>
        <v>0</v>
      </c>
      <c r="B534" s="1">
        <f>'Volume Forecast'!C532</f>
        <v>0</v>
      </c>
      <c r="C534" s="6" t="s">
        <v>124</v>
      </c>
      <c r="D534" s="27">
        <f>'Volume Forecast'!F532</f>
        <v>0</v>
      </c>
      <c r="E534" s="43" t="str">
        <f>'Volume Forecast'!D532</f>
        <v>RL</v>
      </c>
      <c r="F534" s="72">
        <f>'Volume Forecast'!E532</f>
        <v>0</v>
      </c>
      <c r="G534" s="6"/>
      <c r="H534" s="6" t="e">
        <f>VLOOKUP($G534,'Pull Path Codes'!$A$7:$G$10,2,FALSE)</f>
        <v>#N/A</v>
      </c>
      <c r="I534" s="66" t="e">
        <f>VLOOKUP($G534,'Pull Path Codes'!$A$7:$G$10,3,FALSE)</f>
        <v>#N/A</v>
      </c>
      <c r="J534" t="e">
        <f t="shared" si="56"/>
        <v>#N/A</v>
      </c>
      <c r="K534" s="5" t="e">
        <f t="shared" si="59"/>
        <v>#N/A</v>
      </c>
      <c r="L534" s="6" t="e">
        <f>VLOOKUP($G534,'Pull Path Codes'!$A$7:$G$10,4,FALSE)</f>
        <v>#N/A</v>
      </c>
      <c r="M534" s="65" t="e">
        <f>VLOOKUP($G534,'Pull Path Codes'!$A$7:$G$10,5,FALSE)</f>
        <v>#N/A</v>
      </c>
      <c r="N534" t="e">
        <f t="shared" si="57"/>
        <v>#N/A</v>
      </c>
      <c r="O534" s="5" t="e">
        <f t="shared" si="60"/>
        <v>#N/A</v>
      </c>
      <c r="P534" t="e">
        <f>VLOOKUP($G534,'Pull Path Codes'!$A$7:$G$10,6,FALSE)</f>
        <v>#N/A</v>
      </c>
      <c r="Q534" s="6" t="e">
        <f>VLOOKUP($G534,'Pull Path Codes'!$A$7:$G$10,7,FALSE)</f>
        <v>#N/A</v>
      </c>
      <c r="R534" t="e">
        <f t="shared" si="58"/>
        <v>#N/A</v>
      </c>
      <c r="S534" s="5" t="e">
        <f t="shared" si="61"/>
        <v>#N/A</v>
      </c>
      <c r="T534" s="87" t="e">
        <f t="shared" si="62"/>
        <v>#N/A</v>
      </c>
    </row>
    <row r="535" spans="1:20" ht="12.75">
      <c r="A535" s="38">
        <f>'Volume Forecast'!B533</f>
        <v>0</v>
      </c>
      <c r="B535" s="1">
        <f>'Volume Forecast'!C533</f>
        <v>0</v>
      </c>
      <c r="C535" s="6" t="s">
        <v>124</v>
      </c>
      <c r="D535" s="27">
        <f>'Volume Forecast'!F533</f>
        <v>0</v>
      </c>
      <c r="E535" s="43" t="str">
        <f>'Volume Forecast'!D533</f>
        <v>TUBE</v>
      </c>
      <c r="F535" s="72">
        <f>'Volume Forecast'!E533</f>
        <v>0</v>
      </c>
      <c r="G535" s="6"/>
      <c r="H535" s="6" t="e">
        <f>VLOOKUP($G535,'Pull Path Codes'!$A$7:$G$10,2,FALSE)</f>
        <v>#N/A</v>
      </c>
      <c r="I535" s="66" t="e">
        <f>VLOOKUP($G535,'Pull Path Codes'!$A$7:$G$10,3,FALSE)</f>
        <v>#N/A</v>
      </c>
      <c r="J535" t="e">
        <f t="shared" si="56"/>
        <v>#N/A</v>
      </c>
      <c r="K535" s="5" t="e">
        <f t="shared" si="59"/>
        <v>#N/A</v>
      </c>
      <c r="L535" s="6" t="e">
        <f>VLOOKUP($G535,'Pull Path Codes'!$A$7:$G$10,4,FALSE)</f>
        <v>#N/A</v>
      </c>
      <c r="M535" s="65" t="e">
        <f>VLOOKUP($G535,'Pull Path Codes'!$A$7:$G$10,5,FALSE)</f>
        <v>#N/A</v>
      </c>
      <c r="N535" t="e">
        <f t="shared" si="57"/>
        <v>#N/A</v>
      </c>
      <c r="O535" s="5" t="e">
        <f t="shared" si="60"/>
        <v>#N/A</v>
      </c>
      <c r="P535" t="e">
        <f>VLOOKUP($G535,'Pull Path Codes'!$A$7:$G$10,6,FALSE)</f>
        <v>#N/A</v>
      </c>
      <c r="Q535" s="6" t="e">
        <f>VLOOKUP($G535,'Pull Path Codes'!$A$7:$G$10,7,FALSE)</f>
        <v>#N/A</v>
      </c>
      <c r="R535" t="e">
        <f t="shared" si="58"/>
        <v>#N/A</v>
      </c>
      <c r="S535" s="5" t="e">
        <f t="shared" si="61"/>
        <v>#N/A</v>
      </c>
      <c r="T535" s="87" t="e">
        <f t="shared" si="62"/>
        <v>#N/A</v>
      </c>
    </row>
    <row r="536" spans="1:20" ht="12.75">
      <c r="A536" s="38">
        <f>'Volume Forecast'!B534</f>
        <v>0</v>
      </c>
      <c r="B536" s="1">
        <f>'Volume Forecast'!C534</f>
        <v>0</v>
      </c>
      <c r="C536" s="6" t="s">
        <v>124</v>
      </c>
      <c r="D536" s="27">
        <f>'Volume Forecast'!F534</f>
        <v>0</v>
      </c>
      <c r="E536" s="43" t="str">
        <f>'Volume Forecast'!D534</f>
        <v>BT</v>
      </c>
      <c r="F536" s="72">
        <f>'Volume Forecast'!E534</f>
        <v>0</v>
      </c>
      <c r="G536" s="6"/>
      <c r="H536" s="6" t="e">
        <f>VLOOKUP($G536,'Pull Path Codes'!$A$7:$G$10,2,FALSE)</f>
        <v>#N/A</v>
      </c>
      <c r="I536" s="66" t="e">
        <f>VLOOKUP($G536,'Pull Path Codes'!$A$7:$G$10,3,FALSE)</f>
        <v>#N/A</v>
      </c>
      <c r="J536" t="e">
        <f t="shared" si="56"/>
        <v>#N/A</v>
      </c>
      <c r="K536" s="5" t="e">
        <f t="shared" si="59"/>
        <v>#N/A</v>
      </c>
      <c r="L536" s="6" t="e">
        <f>VLOOKUP($G536,'Pull Path Codes'!$A$7:$G$10,4,FALSE)</f>
        <v>#N/A</v>
      </c>
      <c r="M536" s="65" t="e">
        <f>VLOOKUP($G536,'Pull Path Codes'!$A$7:$G$10,5,FALSE)</f>
        <v>#N/A</v>
      </c>
      <c r="N536" t="e">
        <f t="shared" si="57"/>
        <v>#N/A</v>
      </c>
      <c r="O536" s="5" t="e">
        <f t="shared" si="60"/>
        <v>#N/A</v>
      </c>
      <c r="P536" t="e">
        <f>VLOOKUP($G536,'Pull Path Codes'!$A$7:$G$10,6,FALSE)</f>
        <v>#N/A</v>
      </c>
      <c r="Q536" s="6" t="e">
        <f>VLOOKUP($G536,'Pull Path Codes'!$A$7:$G$10,7,FALSE)</f>
        <v>#N/A</v>
      </c>
      <c r="R536" t="e">
        <f t="shared" si="58"/>
        <v>#N/A</v>
      </c>
      <c r="S536" s="5" t="e">
        <f t="shared" si="61"/>
        <v>#N/A</v>
      </c>
      <c r="T536" s="87" t="e">
        <f t="shared" si="62"/>
        <v>#N/A</v>
      </c>
    </row>
    <row r="537" spans="1:20" ht="12.75">
      <c r="A537" s="38">
        <f>'Volume Forecast'!B535</f>
        <v>0</v>
      </c>
      <c r="B537" s="1">
        <f>'Volume Forecast'!C535</f>
        <v>0</v>
      </c>
      <c r="C537" s="6" t="s">
        <v>124</v>
      </c>
      <c r="D537" s="27">
        <f>'Volume Forecast'!F535</f>
        <v>0</v>
      </c>
      <c r="E537" s="43" t="str">
        <f>'Volume Forecast'!D535</f>
        <v>BT</v>
      </c>
      <c r="F537" s="72">
        <f>'Volume Forecast'!E535</f>
        <v>0</v>
      </c>
      <c r="G537" s="6"/>
      <c r="H537" s="6" t="e">
        <f>VLOOKUP($G537,'Pull Path Codes'!$A$7:$G$10,2,FALSE)</f>
        <v>#N/A</v>
      </c>
      <c r="I537" s="66" t="e">
        <f>VLOOKUP($G537,'Pull Path Codes'!$A$7:$G$10,3,FALSE)</f>
        <v>#N/A</v>
      </c>
      <c r="J537" t="e">
        <f t="shared" si="56"/>
        <v>#N/A</v>
      </c>
      <c r="K537" s="5" t="e">
        <f t="shared" si="59"/>
        <v>#N/A</v>
      </c>
      <c r="L537" s="6" t="e">
        <f>VLOOKUP($G537,'Pull Path Codes'!$A$7:$G$10,4,FALSE)</f>
        <v>#N/A</v>
      </c>
      <c r="M537" s="65" t="e">
        <f>VLOOKUP($G537,'Pull Path Codes'!$A$7:$G$10,5,FALSE)</f>
        <v>#N/A</v>
      </c>
      <c r="N537" t="e">
        <f t="shared" si="57"/>
        <v>#N/A</v>
      </c>
      <c r="O537" s="5" t="e">
        <f t="shared" si="60"/>
        <v>#N/A</v>
      </c>
      <c r="P537" t="e">
        <f>VLOOKUP($G537,'Pull Path Codes'!$A$7:$G$10,6,FALSE)</f>
        <v>#N/A</v>
      </c>
      <c r="Q537" s="6" t="e">
        <f>VLOOKUP($G537,'Pull Path Codes'!$A$7:$G$10,7,FALSE)</f>
        <v>#N/A</v>
      </c>
      <c r="R537" t="e">
        <f t="shared" si="58"/>
        <v>#N/A</v>
      </c>
      <c r="S537" s="5" t="e">
        <f t="shared" si="61"/>
        <v>#N/A</v>
      </c>
      <c r="T537" s="87" t="e">
        <f t="shared" si="62"/>
        <v>#N/A</v>
      </c>
    </row>
    <row r="538" spans="1:20" ht="12.75">
      <c r="A538" s="38">
        <f>'Volume Forecast'!B536</f>
        <v>0</v>
      </c>
      <c r="B538" s="1">
        <f>'Volume Forecast'!C536</f>
        <v>0</v>
      </c>
      <c r="C538" s="6" t="s">
        <v>124</v>
      </c>
      <c r="D538" s="27">
        <f>'Volume Forecast'!F536</f>
        <v>0</v>
      </c>
      <c r="E538" s="43" t="str">
        <f>'Volume Forecast'!D536</f>
        <v>BT</v>
      </c>
      <c r="F538" s="72">
        <f>'Volume Forecast'!E536</f>
        <v>0</v>
      </c>
      <c r="G538" s="6"/>
      <c r="H538" s="6" t="e">
        <f>VLOOKUP($G538,'Pull Path Codes'!$A$7:$G$10,2,FALSE)</f>
        <v>#N/A</v>
      </c>
      <c r="I538" s="66" t="e">
        <f>VLOOKUP($G538,'Pull Path Codes'!$A$7:$G$10,3,FALSE)</f>
        <v>#N/A</v>
      </c>
      <c r="J538" t="e">
        <f t="shared" si="56"/>
        <v>#N/A</v>
      </c>
      <c r="K538" s="5" t="e">
        <f t="shared" si="59"/>
        <v>#N/A</v>
      </c>
      <c r="L538" s="6" t="e">
        <f>VLOOKUP($G538,'Pull Path Codes'!$A$7:$G$10,4,FALSE)</f>
        <v>#N/A</v>
      </c>
      <c r="M538" s="65" t="e">
        <f>VLOOKUP($G538,'Pull Path Codes'!$A$7:$G$10,5,FALSE)</f>
        <v>#N/A</v>
      </c>
      <c r="N538" t="e">
        <f t="shared" si="57"/>
        <v>#N/A</v>
      </c>
      <c r="O538" s="5" t="e">
        <f t="shared" si="60"/>
        <v>#N/A</v>
      </c>
      <c r="P538" t="e">
        <f>VLOOKUP($G538,'Pull Path Codes'!$A$7:$G$10,6,FALSE)</f>
        <v>#N/A</v>
      </c>
      <c r="Q538" s="6" t="e">
        <f>VLOOKUP($G538,'Pull Path Codes'!$A$7:$G$10,7,FALSE)</f>
        <v>#N/A</v>
      </c>
      <c r="R538" t="e">
        <f t="shared" si="58"/>
        <v>#N/A</v>
      </c>
      <c r="S538" s="5" t="e">
        <f t="shared" si="61"/>
        <v>#N/A</v>
      </c>
      <c r="T538" s="87" t="e">
        <f t="shared" si="62"/>
        <v>#N/A</v>
      </c>
    </row>
    <row r="539" spans="1:20" ht="12.75">
      <c r="A539" s="38">
        <f>'Volume Forecast'!B537</f>
        <v>0</v>
      </c>
      <c r="B539" s="1">
        <f>'Volume Forecast'!C537</f>
        <v>0</v>
      </c>
      <c r="C539" s="6" t="s">
        <v>124</v>
      </c>
      <c r="D539" s="27">
        <f>'Volume Forecast'!F537</f>
        <v>0</v>
      </c>
      <c r="E539" s="43" t="str">
        <f>'Volume Forecast'!D537</f>
        <v>Ea</v>
      </c>
      <c r="F539" s="72">
        <f>'Volume Forecast'!E537</f>
        <v>0</v>
      </c>
      <c r="G539" s="6"/>
      <c r="H539" s="6" t="e">
        <f>VLOOKUP($G539,'Pull Path Codes'!$A$7:$G$10,2,FALSE)</f>
        <v>#N/A</v>
      </c>
      <c r="I539" s="66" t="e">
        <f>VLOOKUP($G539,'Pull Path Codes'!$A$7:$G$10,3,FALSE)</f>
        <v>#N/A</v>
      </c>
      <c r="J539" t="e">
        <f t="shared" si="56"/>
        <v>#N/A</v>
      </c>
      <c r="K539" s="5" t="e">
        <f t="shared" si="59"/>
        <v>#N/A</v>
      </c>
      <c r="L539" s="6" t="e">
        <f>VLOOKUP($G539,'Pull Path Codes'!$A$7:$G$10,4,FALSE)</f>
        <v>#N/A</v>
      </c>
      <c r="M539" s="65" t="e">
        <f>VLOOKUP($G539,'Pull Path Codes'!$A$7:$G$10,5,FALSE)</f>
        <v>#N/A</v>
      </c>
      <c r="N539" t="e">
        <f t="shared" si="57"/>
        <v>#N/A</v>
      </c>
      <c r="O539" s="5" t="e">
        <f t="shared" si="60"/>
        <v>#N/A</v>
      </c>
      <c r="P539" t="e">
        <f>VLOOKUP($G539,'Pull Path Codes'!$A$7:$G$10,6,FALSE)</f>
        <v>#N/A</v>
      </c>
      <c r="Q539" s="6" t="e">
        <f>VLOOKUP($G539,'Pull Path Codes'!$A$7:$G$10,7,FALSE)</f>
        <v>#N/A</v>
      </c>
      <c r="R539" t="e">
        <f t="shared" si="58"/>
        <v>#N/A</v>
      </c>
      <c r="S539" s="5" t="e">
        <f t="shared" si="61"/>
        <v>#N/A</v>
      </c>
      <c r="T539" s="87" t="e">
        <f t="shared" si="62"/>
        <v>#N/A</v>
      </c>
    </row>
    <row r="540" spans="1:20" ht="12.75">
      <c r="A540" s="38">
        <f>'Volume Forecast'!B538</f>
        <v>0</v>
      </c>
      <c r="B540" s="1">
        <f>'Volume Forecast'!C538</f>
        <v>0</v>
      </c>
      <c r="C540" s="6" t="s">
        <v>124</v>
      </c>
      <c r="D540" s="27">
        <f>'Volume Forecast'!F538</f>
        <v>0</v>
      </c>
      <c r="E540" s="43" t="str">
        <f>'Volume Forecast'!D538</f>
        <v>Ea</v>
      </c>
      <c r="F540" s="72">
        <f>'Volume Forecast'!E538</f>
        <v>0</v>
      </c>
      <c r="G540" s="6"/>
      <c r="H540" s="6" t="e">
        <f>VLOOKUP($G540,'Pull Path Codes'!$A$7:$G$10,2,FALSE)</f>
        <v>#N/A</v>
      </c>
      <c r="I540" s="66" t="e">
        <f>VLOOKUP($G540,'Pull Path Codes'!$A$7:$G$10,3,FALSE)</f>
        <v>#N/A</v>
      </c>
      <c r="J540" t="e">
        <f t="shared" si="56"/>
        <v>#N/A</v>
      </c>
      <c r="K540" s="5" t="e">
        <f t="shared" si="59"/>
        <v>#N/A</v>
      </c>
      <c r="L540" s="6" t="e">
        <f>VLOOKUP($G540,'Pull Path Codes'!$A$7:$G$10,4,FALSE)</f>
        <v>#N/A</v>
      </c>
      <c r="M540" s="65" t="e">
        <f>VLOOKUP($G540,'Pull Path Codes'!$A$7:$G$10,5,FALSE)</f>
        <v>#N/A</v>
      </c>
      <c r="N540" t="e">
        <f t="shared" si="57"/>
        <v>#N/A</v>
      </c>
      <c r="O540" s="5" t="e">
        <f t="shared" si="60"/>
        <v>#N/A</v>
      </c>
      <c r="P540" t="e">
        <f>VLOOKUP($G540,'Pull Path Codes'!$A$7:$G$10,6,FALSE)</f>
        <v>#N/A</v>
      </c>
      <c r="Q540" s="6" t="e">
        <f>VLOOKUP($G540,'Pull Path Codes'!$A$7:$G$10,7,FALSE)</f>
        <v>#N/A</v>
      </c>
      <c r="R540" t="e">
        <f t="shared" si="58"/>
        <v>#N/A</v>
      </c>
      <c r="S540" s="5" t="e">
        <f t="shared" si="61"/>
        <v>#N/A</v>
      </c>
      <c r="T540" s="87" t="e">
        <f t="shared" si="62"/>
        <v>#N/A</v>
      </c>
    </row>
    <row r="541" spans="1:20" ht="12.75">
      <c r="A541" s="38">
        <f>'Volume Forecast'!B539</f>
        <v>0</v>
      </c>
      <c r="B541" s="1">
        <f>'Volume Forecast'!C539</f>
        <v>0</v>
      </c>
      <c r="C541" s="6" t="s">
        <v>124</v>
      </c>
      <c r="D541" s="27">
        <f>'Volume Forecast'!F539</f>
        <v>0</v>
      </c>
      <c r="E541" s="43" t="str">
        <f>'Volume Forecast'!D539</f>
        <v>Ea</v>
      </c>
      <c r="F541" s="72">
        <f>'Volume Forecast'!E539</f>
        <v>0</v>
      </c>
      <c r="G541" s="6"/>
      <c r="H541" s="6" t="e">
        <f>VLOOKUP($G541,'Pull Path Codes'!$A$7:$G$10,2,FALSE)</f>
        <v>#N/A</v>
      </c>
      <c r="I541" s="66" t="e">
        <f>VLOOKUP($G541,'Pull Path Codes'!$A$7:$G$10,3,FALSE)</f>
        <v>#N/A</v>
      </c>
      <c r="J541" t="e">
        <f t="shared" si="56"/>
        <v>#N/A</v>
      </c>
      <c r="K541" s="5" t="e">
        <f t="shared" si="59"/>
        <v>#N/A</v>
      </c>
      <c r="L541" s="6" t="e">
        <f>VLOOKUP($G541,'Pull Path Codes'!$A$7:$G$10,4,FALSE)</f>
        <v>#N/A</v>
      </c>
      <c r="M541" s="65" t="e">
        <f>VLOOKUP($G541,'Pull Path Codes'!$A$7:$G$10,5,FALSE)</f>
        <v>#N/A</v>
      </c>
      <c r="N541" t="e">
        <f t="shared" si="57"/>
        <v>#N/A</v>
      </c>
      <c r="O541" s="5" t="e">
        <f t="shared" si="60"/>
        <v>#N/A</v>
      </c>
      <c r="P541" t="e">
        <f>VLOOKUP($G541,'Pull Path Codes'!$A$7:$G$10,6,FALSE)</f>
        <v>#N/A</v>
      </c>
      <c r="Q541" s="6" t="e">
        <f>VLOOKUP($G541,'Pull Path Codes'!$A$7:$G$10,7,FALSE)</f>
        <v>#N/A</v>
      </c>
      <c r="R541" t="e">
        <f t="shared" si="58"/>
        <v>#N/A</v>
      </c>
      <c r="S541" s="5" t="e">
        <f t="shared" si="61"/>
        <v>#N/A</v>
      </c>
      <c r="T541" s="87" t="e">
        <f t="shared" si="62"/>
        <v>#N/A</v>
      </c>
    </row>
    <row r="542" spans="1:20" ht="12.75">
      <c r="A542" s="38">
        <f>'Volume Forecast'!B540</f>
        <v>0</v>
      </c>
      <c r="B542" s="1">
        <f>'Volume Forecast'!C540</f>
        <v>0</v>
      </c>
      <c r="C542" s="6" t="s">
        <v>124</v>
      </c>
      <c r="D542" s="27">
        <f>'Volume Forecast'!F540</f>
        <v>0</v>
      </c>
      <c r="E542" s="43" t="str">
        <f>'Volume Forecast'!D540</f>
        <v>Ea</v>
      </c>
      <c r="F542" s="72">
        <f>'Volume Forecast'!E540</f>
        <v>0</v>
      </c>
      <c r="G542" s="6"/>
      <c r="H542" s="6" t="e">
        <f>VLOOKUP($G542,'Pull Path Codes'!$A$7:$G$10,2,FALSE)</f>
        <v>#N/A</v>
      </c>
      <c r="I542" s="66" t="e">
        <f>VLOOKUP($G542,'Pull Path Codes'!$A$7:$G$10,3,FALSE)</f>
        <v>#N/A</v>
      </c>
      <c r="J542" t="e">
        <f t="shared" si="56"/>
        <v>#N/A</v>
      </c>
      <c r="K542" s="5" t="e">
        <f t="shared" si="59"/>
        <v>#N/A</v>
      </c>
      <c r="L542" s="6" t="e">
        <f>VLOOKUP($G542,'Pull Path Codes'!$A$7:$G$10,4,FALSE)</f>
        <v>#N/A</v>
      </c>
      <c r="M542" s="65" t="e">
        <f>VLOOKUP($G542,'Pull Path Codes'!$A$7:$G$10,5,FALSE)</f>
        <v>#N/A</v>
      </c>
      <c r="N542" t="e">
        <f t="shared" si="57"/>
        <v>#N/A</v>
      </c>
      <c r="O542" s="5" t="e">
        <f t="shared" si="60"/>
        <v>#N/A</v>
      </c>
      <c r="P542" t="e">
        <f>VLOOKUP($G542,'Pull Path Codes'!$A$7:$G$10,6,FALSE)</f>
        <v>#N/A</v>
      </c>
      <c r="Q542" s="6" t="e">
        <f>VLOOKUP($G542,'Pull Path Codes'!$A$7:$G$10,7,FALSE)</f>
        <v>#N/A</v>
      </c>
      <c r="R542" t="e">
        <f t="shared" si="58"/>
        <v>#N/A</v>
      </c>
      <c r="S542" s="5" t="e">
        <f t="shared" si="61"/>
        <v>#N/A</v>
      </c>
      <c r="T542" s="87" t="e">
        <f t="shared" si="62"/>
        <v>#N/A</v>
      </c>
    </row>
    <row r="543" spans="1:20" ht="12.75">
      <c r="A543" s="38">
        <f>'Volume Forecast'!B541</f>
        <v>0</v>
      </c>
      <c r="B543" s="1">
        <f>'Volume Forecast'!C541</f>
        <v>0</v>
      </c>
      <c r="C543" s="6" t="s">
        <v>124</v>
      </c>
      <c r="D543" s="27">
        <f>'Volume Forecast'!F541</f>
        <v>0</v>
      </c>
      <c r="E543" s="43" t="str">
        <f>'Volume Forecast'!D541</f>
        <v>Ea</v>
      </c>
      <c r="F543" s="72">
        <f>'Volume Forecast'!E541</f>
        <v>0</v>
      </c>
      <c r="G543" s="6"/>
      <c r="H543" s="6" t="e">
        <f>VLOOKUP($G543,'Pull Path Codes'!$A$7:$G$10,2,FALSE)</f>
        <v>#N/A</v>
      </c>
      <c r="I543" s="66" t="e">
        <f>VLOOKUP($G543,'Pull Path Codes'!$A$7:$G$10,3,FALSE)</f>
        <v>#N/A</v>
      </c>
      <c r="J543" t="e">
        <f t="shared" si="56"/>
        <v>#N/A</v>
      </c>
      <c r="K543" s="5" t="e">
        <f t="shared" si="59"/>
        <v>#N/A</v>
      </c>
      <c r="L543" s="6" t="e">
        <f>VLOOKUP($G543,'Pull Path Codes'!$A$7:$G$10,4,FALSE)</f>
        <v>#N/A</v>
      </c>
      <c r="M543" s="65" t="e">
        <f>VLOOKUP($G543,'Pull Path Codes'!$A$7:$G$10,5,FALSE)</f>
        <v>#N/A</v>
      </c>
      <c r="N543" t="e">
        <f t="shared" si="57"/>
        <v>#N/A</v>
      </c>
      <c r="O543" s="5" t="e">
        <f t="shared" si="60"/>
        <v>#N/A</v>
      </c>
      <c r="P543" t="e">
        <f>VLOOKUP($G543,'Pull Path Codes'!$A$7:$G$10,6,FALSE)</f>
        <v>#N/A</v>
      </c>
      <c r="Q543" s="6" t="e">
        <f>VLOOKUP($G543,'Pull Path Codes'!$A$7:$G$10,7,FALSE)</f>
        <v>#N/A</v>
      </c>
      <c r="R543" t="e">
        <f t="shared" si="58"/>
        <v>#N/A</v>
      </c>
      <c r="S543" s="5" t="e">
        <f t="shared" si="61"/>
        <v>#N/A</v>
      </c>
      <c r="T543" s="87" t="e">
        <f t="shared" si="62"/>
        <v>#N/A</v>
      </c>
    </row>
    <row r="544" spans="1:20" ht="12.75">
      <c r="A544" s="38">
        <f>'Volume Forecast'!B542</f>
        <v>0</v>
      </c>
      <c r="B544" s="1">
        <f>'Volume Forecast'!C542</f>
        <v>0</v>
      </c>
      <c r="C544" s="6" t="s">
        <v>124</v>
      </c>
      <c r="D544" s="27">
        <f>'Volume Forecast'!F542</f>
        <v>0</v>
      </c>
      <c r="E544" s="43" t="str">
        <f>'Volume Forecast'!D542</f>
        <v>BR</v>
      </c>
      <c r="F544" s="72">
        <f>'Volume Forecast'!E542</f>
        <v>0</v>
      </c>
      <c r="G544" s="6"/>
      <c r="H544" s="6" t="e">
        <f>VLOOKUP($G544,'Pull Path Codes'!$A$7:$G$10,2,FALSE)</f>
        <v>#N/A</v>
      </c>
      <c r="I544" s="66" t="e">
        <f>VLOOKUP($G544,'Pull Path Codes'!$A$7:$G$10,3,FALSE)</f>
        <v>#N/A</v>
      </c>
      <c r="J544" t="e">
        <f aca="true" t="shared" si="63" ref="J544:J607">ROUNDUP(K544,0)</f>
        <v>#N/A</v>
      </c>
      <c r="K544" s="5" t="e">
        <f t="shared" si="59"/>
        <v>#N/A</v>
      </c>
      <c r="L544" s="6" t="e">
        <f>VLOOKUP($G544,'Pull Path Codes'!$A$7:$G$10,4,FALSE)</f>
        <v>#N/A</v>
      </c>
      <c r="M544" s="65" t="e">
        <f>VLOOKUP($G544,'Pull Path Codes'!$A$7:$G$10,5,FALSE)</f>
        <v>#N/A</v>
      </c>
      <c r="N544" t="e">
        <f aca="true" t="shared" si="64" ref="N544:N607">ROUNDUP(O544,0)</f>
        <v>#N/A</v>
      </c>
      <c r="O544" s="5" t="e">
        <f t="shared" si="60"/>
        <v>#N/A</v>
      </c>
      <c r="P544" t="e">
        <f>VLOOKUP($G544,'Pull Path Codes'!$A$7:$G$10,6,FALSE)</f>
        <v>#N/A</v>
      </c>
      <c r="Q544" s="6" t="e">
        <f>VLOOKUP($G544,'Pull Path Codes'!$A$7:$G$10,7,FALSE)</f>
        <v>#N/A</v>
      </c>
      <c r="R544" t="e">
        <f aca="true" t="shared" si="65" ref="R544:R607">ROUNDUP(S544,0)</f>
        <v>#N/A</v>
      </c>
      <c r="S544" s="5" t="e">
        <f t="shared" si="61"/>
        <v>#N/A</v>
      </c>
      <c r="T544" s="87" t="e">
        <f t="shared" si="62"/>
        <v>#N/A</v>
      </c>
    </row>
    <row r="545" spans="1:20" ht="12.75">
      <c r="A545" s="38">
        <f>'Volume Forecast'!B543</f>
        <v>0</v>
      </c>
      <c r="B545" s="1">
        <f>'Volume Forecast'!C543</f>
        <v>0</v>
      </c>
      <c r="C545" s="6" t="s">
        <v>124</v>
      </c>
      <c r="D545" s="27">
        <f>'Volume Forecast'!F543</f>
        <v>0</v>
      </c>
      <c r="E545" s="43" t="str">
        <f>'Volume Forecast'!D543</f>
        <v>Ea</v>
      </c>
      <c r="F545" s="72">
        <f>'Volume Forecast'!E543</f>
        <v>0</v>
      </c>
      <c r="G545" s="6"/>
      <c r="H545" s="6" t="e">
        <f>VLOOKUP($G545,'Pull Path Codes'!$A$7:$G$10,2,FALSE)</f>
        <v>#N/A</v>
      </c>
      <c r="I545" s="66" t="e">
        <f>VLOOKUP($G545,'Pull Path Codes'!$A$7:$G$10,3,FALSE)</f>
        <v>#N/A</v>
      </c>
      <c r="J545" t="e">
        <f t="shared" si="63"/>
        <v>#N/A</v>
      </c>
      <c r="K545" s="5" t="e">
        <f t="shared" si="59"/>
        <v>#N/A</v>
      </c>
      <c r="L545" s="6" t="e">
        <f>VLOOKUP($G545,'Pull Path Codes'!$A$7:$G$10,4,FALSE)</f>
        <v>#N/A</v>
      </c>
      <c r="M545" s="65" t="e">
        <f>VLOOKUP($G545,'Pull Path Codes'!$A$7:$G$10,5,FALSE)</f>
        <v>#N/A</v>
      </c>
      <c r="N545" t="e">
        <f t="shared" si="64"/>
        <v>#N/A</v>
      </c>
      <c r="O545" s="5" t="e">
        <f t="shared" si="60"/>
        <v>#N/A</v>
      </c>
      <c r="P545" t="e">
        <f>VLOOKUP($G545,'Pull Path Codes'!$A$7:$G$10,6,FALSE)</f>
        <v>#N/A</v>
      </c>
      <c r="Q545" s="6" t="e">
        <f>VLOOKUP($G545,'Pull Path Codes'!$A$7:$G$10,7,FALSE)</f>
        <v>#N/A</v>
      </c>
      <c r="R545" t="e">
        <f t="shared" si="65"/>
        <v>#N/A</v>
      </c>
      <c r="S545" s="5" t="e">
        <f t="shared" si="61"/>
        <v>#N/A</v>
      </c>
      <c r="T545" s="87" t="e">
        <f t="shared" si="62"/>
        <v>#N/A</v>
      </c>
    </row>
    <row r="546" spans="1:20" ht="12.75">
      <c r="A546" s="38">
        <f>'Volume Forecast'!B544</f>
        <v>0</v>
      </c>
      <c r="B546" s="1">
        <f>'Volume Forecast'!C544</f>
        <v>0</v>
      </c>
      <c r="C546" s="6" t="s">
        <v>124</v>
      </c>
      <c r="D546" s="27">
        <f>'Volume Forecast'!F544</f>
        <v>0</v>
      </c>
      <c r="E546" s="43" t="str">
        <f>'Volume Forecast'!D544</f>
        <v>Ea</v>
      </c>
      <c r="F546" s="72">
        <f>'Volume Forecast'!E544</f>
        <v>0</v>
      </c>
      <c r="G546" s="6"/>
      <c r="H546" s="6" t="e">
        <f>VLOOKUP($G546,'Pull Path Codes'!$A$7:$G$10,2,FALSE)</f>
        <v>#N/A</v>
      </c>
      <c r="I546" s="66" t="e">
        <f>VLOOKUP($G546,'Pull Path Codes'!$A$7:$G$10,3,FALSE)</f>
        <v>#N/A</v>
      </c>
      <c r="J546" t="e">
        <f t="shared" si="63"/>
        <v>#N/A</v>
      </c>
      <c r="K546" s="5" t="e">
        <f t="shared" si="59"/>
        <v>#N/A</v>
      </c>
      <c r="L546" s="6" t="e">
        <f>VLOOKUP($G546,'Pull Path Codes'!$A$7:$G$10,4,FALSE)</f>
        <v>#N/A</v>
      </c>
      <c r="M546" s="65" t="e">
        <f>VLOOKUP($G546,'Pull Path Codes'!$A$7:$G$10,5,FALSE)</f>
        <v>#N/A</v>
      </c>
      <c r="N546" t="e">
        <f t="shared" si="64"/>
        <v>#N/A</v>
      </c>
      <c r="O546" s="5" t="e">
        <f t="shared" si="60"/>
        <v>#N/A</v>
      </c>
      <c r="P546" t="e">
        <f>VLOOKUP($G546,'Pull Path Codes'!$A$7:$G$10,6,FALSE)</f>
        <v>#N/A</v>
      </c>
      <c r="Q546" s="6" t="e">
        <f>VLOOKUP($G546,'Pull Path Codes'!$A$7:$G$10,7,FALSE)</f>
        <v>#N/A</v>
      </c>
      <c r="R546" t="e">
        <f t="shared" si="65"/>
        <v>#N/A</v>
      </c>
      <c r="S546" s="5" t="e">
        <f t="shared" si="61"/>
        <v>#N/A</v>
      </c>
      <c r="T546" s="87" t="e">
        <f t="shared" si="62"/>
        <v>#N/A</v>
      </c>
    </row>
    <row r="547" spans="1:20" ht="12.75">
      <c r="A547" s="38">
        <f>'Volume Forecast'!B545</f>
        <v>0</v>
      </c>
      <c r="B547" s="1">
        <f>'Volume Forecast'!C545</f>
        <v>0</v>
      </c>
      <c r="C547" s="6" t="s">
        <v>124</v>
      </c>
      <c r="D547" s="27">
        <f>'Volume Forecast'!F545</f>
        <v>0</v>
      </c>
      <c r="E547" s="43" t="str">
        <f>'Volume Forecast'!D545</f>
        <v>BX</v>
      </c>
      <c r="F547" s="72">
        <f>'Volume Forecast'!E545</f>
        <v>0</v>
      </c>
      <c r="G547" s="6"/>
      <c r="H547" s="6" t="e">
        <f>VLOOKUP($G547,'Pull Path Codes'!$A$7:$G$10,2,FALSE)</f>
        <v>#N/A</v>
      </c>
      <c r="I547" s="66" t="e">
        <f>VLOOKUP($G547,'Pull Path Codes'!$A$7:$G$10,3,FALSE)</f>
        <v>#N/A</v>
      </c>
      <c r="J547" t="e">
        <f t="shared" si="63"/>
        <v>#N/A</v>
      </c>
      <c r="K547" s="5" t="e">
        <f t="shared" si="59"/>
        <v>#N/A</v>
      </c>
      <c r="L547" s="6" t="e">
        <f>VLOOKUP($G547,'Pull Path Codes'!$A$7:$G$10,4,FALSE)</f>
        <v>#N/A</v>
      </c>
      <c r="M547" s="65" t="e">
        <f>VLOOKUP($G547,'Pull Path Codes'!$A$7:$G$10,5,FALSE)</f>
        <v>#N/A</v>
      </c>
      <c r="N547" t="e">
        <f t="shared" si="64"/>
        <v>#N/A</v>
      </c>
      <c r="O547" s="5" t="e">
        <f t="shared" si="60"/>
        <v>#N/A</v>
      </c>
      <c r="P547" t="e">
        <f>VLOOKUP($G547,'Pull Path Codes'!$A$7:$G$10,6,FALSE)</f>
        <v>#N/A</v>
      </c>
      <c r="Q547" s="6" t="e">
        <f>VLOOKUP($G547,'Pull Path Codes'!$A$7:$G$10,7,FALSE)</f>
        <v>#N/A</v>
      </c>
      <c r="R547" t="e">
        <f t="shared" si="65"/>
        <v>#N/A</v>
      </c>
      <c r="S547" s="5" t="e">
        <f t="shared" si="61"/>
        <v>#N/A</v>
      </c>
      <c r="T547" s="87" t="e">
        <f t="shared" si="62"/>
        <v>#N/A</v>
      </c>
    </row>
    <row r="548" spans="1:20" ht="12.75">
      <c r="A548" s="38">
        <f>'Volume Forecast'!B546</f>
        <v>0</v>
      </c>
      <c r="B548" s="1">
        <f>'Volume Forecast'!C546</f>
        <v>0</v>
      </c>
      <c r="C548" s="6" t="s">
        <v>124</v>
      </c>
      <c r="D548" s="27">
        <f>'Volume Forecast'!F546</f>
        <v>0</v>
      </c>
      <c r="E548" s="43" t="str">
        <f>'Volume Forecast'!D546</f>
        <v>Ea</v>
      </c>
      <c r="F548" s="72">
        <f>'Volume Forecast'!E546</f>
        <v>0</v>
      </c>
      <c r="G548" s="6"/>
      <c r="H548" s="6" t="e">
        <f>VLOOKUP($G548,'Pull Path Codes'!$A$7:$G$10,2,FALSE)</f>
        <v>#N/A</v>
      </c>
      <c r="I548" s="66" t="e">
        <f>VLOOKUP($G548,'Pull Path Codes'!$A$7:$G$10,3,FALSE)</f>
        <v>#N/A</v>
      </c>
      <c r="J548" t="e">
        <f t="shared" si="63"/>
        <v>#N/A</v>
      </c>
      <c r="K548" s="5" t="e">
        <f t="shared" si="59"/>
        <v>#N/A</v>
      </c>
      <c r="L548" s="6" t="e">
        <f>VLOOKUP($G548,'Pull Path Codes'!$A$7:$G$10,4,FALSE)</f>
        <v>#N/A</v>
      </c>
      <c r="M548" s="65" t="e">
        <f>VLOOKUP($G548,'Pull Path Codes'!$A$7:$G$10,5,FALSE)</f>
        <v>#N/A</v>
      </c>
      <c r="N548" t="e">
        <f t="shared" si="64"/>
        <v>#N/A</v>
      </c>
      <c r="O548" s="5" t="e">
        <f t="shared" si="60"/>
        <v>#N/A</v>
      </c>
      <c r="P548" t="e">
        <f>VLOOKUP($G548,'Pull Path Codes'!$A$7:$G$10,6,FALSE)</f>
        <v>#N/A</v>
      </c>
      <c r="Q548" s="6" t="e">
        <f>VLOOKUP($G548,'Pull Path Codes'!$A$7:$G$10,7,FALSE)</f>
        <v>#N/A</v>
      </c>
      <c r="R548" t="e">
        <f t="shared" si="65"/>
        <v>#N/A</v>
      </c>
      <c r="S548" s="5" t="e">
        <f t="shared" si="61"/>
        <v>#N/A</v>
      </c>
      <c r="T548" s="87" t="e">
        <f t="shared" si="62"/>
        <v>#N/A</v>
      </c>
    </row>
    <row r="549" spans="1:20" ht="12.75">
      <c r="A549" s="38">
        <f>'Volume Forecast'!B547</f>
        <v>0</v>
      </c>
      <c r="B549" s="1">
        <f>'Volume Forecast'!C547</f>
        <v>0</v>
      </c>
      <c r="C549" s="6" t="s">
        <v>124</v>
      </c>
      <c r="D549" s="27">
        <f>'Volume Forecast'!F547</f>
        <v>0</v>
      </c>
      <c r="E549" s="43" t="str">
        <f>'Volume Forecast'!D547</f>
        <v>Ea</v>
      </c>
      <c r="F549" s="72">
        <f>'Volume Forecast'!E547</f>
        <v>0</v>
      </c>
      <c r="G549" s="6"/>
      <c r="H549" s="6" t="e">
        <f>VLOOKUP($G549,'Pull Path Codes'!$A$7:$G$10,2,FALSE)</f>
        <v>#N/A</v>
      </c>
      <c r="I549" s="66" t="e">
        <f>VLOOKUP($G549,'Pull Path Codes'!$A$7:$G$10,3,FALSE)</f>
        <v>#N/A</v>
      </c>
      <c r="J549" t="e">
        <f t="shared" si="63"/>
        <v>#N/A</v>
      </c>
      <c r="K549" s="5" t="e">
        <f t="shared" si="59"/>
        <v>#N/A</v>
      </c>
      <c r="L549" s="6" t="e">
        <f>VLOOKUP($G549,'Pull Path Codes'!$A$7:$G$10,4,FALSE)</f>
        <v>#N/A</v>
      </c>
      <c r="M549" s="65" t="e">
        <f>VLOOKUP($G549,'Pull Path Codes'!$A$7:$G$10,5,FALSE)</f>
        <v>#N/A</v>
      </c>
      <c r="N549" t="e">
        <f t="shared" si="64"/>
        <v>#N/A</v>
      </c>
      <c r="O549" s="5" t="e">
        <f t="shared" si="60"/>
        <v>#N/A</v>
      </c>
      <c r="P549" t="e">
        <f>VLOOKUP($G549,'Pull Path Codes'!$A$7:$G$10,6,FALSE)</f>
        <v>#N/A</v>
      </c>
      <c r="Q549" s="6" t="e">
        <f>VLOOKUP($G549,'Pull Path Codes'!$A$7:$G$10,7,FALSE)</f>
        <v>#N/A</v>
      </c>
      <c r="R549" t="e">
        <f t="shared" si="65"/>
        <v>#N/A</v>
      </c>
      <c r="S549" s="5" t="e">
        <f t="shared" si="61"/>
        <v>#N/A</v>
      </c>
      <c r="T549" s="87" t="e">
        <f t="shared" si="62"/>
        <v>#N/A</v>
      </c>
    </row>
    <row r="550" spans="1:20" ht="12.75">
      <c r="A550" s="38">
        <f>'Volume Forecast'!B548</f>
        <v>0</v>
      </c>
      <c r="B550" s="1">
        <f>'Volume Forecast'!C548</f>
        <v>0</v>
      </c>
      <c r="C550" s="6" t="s">
        <v>124</v>
      </c>
      <c r="D550" s="27">
        <f>'Volume Forecast'!F548</f>
        <v>0</v>
      </c>
      <c r="E550" s="43" t="str">
        <f>'Volume Forecast'!D548</f>
        <v>Ea</v>
      </c>
      <c r="F550" s="72">
        <f>'Volume Forecast'!E548</f>
        <v>0</v>
      </c>
      <c r="G550" s="6"/>
      <c r="H550" s="6" t="e">
        <f>VLOOKUP($G550,'Pull Path Codes'!$A$7:$G$10,2,FALSE)</f>
        <v>#N/A</v>
      </c>
      <c r="I550" s="66" t="e">
        <f>VLOOKUP($G550,'Pull Path Codes'!$A$7:$G$10,3,FALSE)</f>
        <v>#N/A</v>
      </c>
      <c r="J550" t="e">
        <f t="shared" si="63"/>
        <v>#N/A</v>
      </c>
      <c r="K550" s="5" t="e">
        <f t="shared" si="59"/>
        <v>#N/A</v>
      </c>
      <c r="L550" s="6" t="e">
        <f>VLOOKUP($G550,'Pull Path Codes'!$A$7:$G$10,4,FALSE)</f>
        <v>#N/A</v>
      </c>
      <c r="M550" s="65" t="e">
        <f>VLOOKUP($G550,'Pull Path Codes'!$A$7:$G$10,5,FALSE)</f>
        <v>#N/A</v>
      </c>
      <c r="N550" t="e">
        <f t="shared" si="64"/>
        <v>#N/A</v>
      </c>
      <c r="O550" s="5" t="e">
        <f t="shared" si="60"/>
        <v>#N/A</v>
      </c>
      <c r="P550" t="e">
        <f>VLOOKUP($G550,'Pull Path Codes'!$A$7:$G$10,6,FALSE)</f>
        <v>#N/A</v>
      </c>
      <c r="Q550" s="6" t="e">
        <f>VLOOKUP($G550,'Pull Path Codes'!$A$7:$G$10,7,FALSE)</f>
        <v>#N/A</v>
      </c>
      <c r="R550" t="e">
        <f t="shared" si="65"/>
        <v>#N/A</v>
      </c>
      <c r="S550" s="5" t="e">
        <f t="shared" si="61"/>
        <v>#N/A</v>
      </c>
      <c r="T550" s="87" t="e">
        <f t="shared" si="62"/>
        <v>#N/A</v>
      </c>
    </row>
    <row r="551" spans="1:20" ht="12.75">
      <c r="A551" s="38">
        <f>'Volume Forecast'!B549</f>
        <v>0</v>
      </c>
      <c r="B551" s="1">
        <f>'Volume Forecast'!C549</f>
        <v>0</v>
      </c>
      <c r="C551" s="6" t="s">
        <v>124</v>
      </c>
      <c r="D551" s="27">
        <f>'Volume Forecast'!F549</f>
        <v>0</v>
      </c>
      <c r="E551" s="43" t="str">
        <f>'Volume Forecast'!D549</f>
        <v>Ea</v>
      </c>
      <c r="F551" s="72">
        <f>'Volume Forecast'!E549</f>
        <v>0</v>
      </c>
      <c r="G551" s="6"/>
      <c r="H551" s="6" t="e">
        <f>VLOOKUP($G551,'Pull Path Codes'!$A$7:$G$10,2,FALSE)</f>
        <v>#N/A</v>
      </c>
      <c r="I551" s="66" t="e">
        <f>VLOOKUP($G551,'Pull Path Codes'!$A$7:$G$10,3,FALSE)</f>
        <v>#N/A</v>
      </c>
      <c r="J551" t="e">
        <f t="shared" si="63"/>
        <v>#N/A</v>
      </c>
      <c r="K551" s="5" t="e">
        <f t="shared" si="59"/>
        <v>#N/A</v>
      </c>
      <c r="L551" s="6" t="e">
        <f>VLOOKUP($G551,'Pull Path Codes'!$A$7:$G$10,4,FALSE)</f>
        <v>#N/A</v>
      </c>
      <c r="M551" s="65" t="e">
        <f>VLOOKUP($G551,'Pull Path Codes'!$A$7:$G$10,5,FALSE)</f>
        <v>#N/A</v>
      </c>
      <c r="N551" t="e">
        <f t="shared" si="64"/>
        <v>#N/A</v>
      </c>
      <c r="O551" s="5" t="e">
        <f t="shared" si="60"/>
        <v>#N/A</v>
      </c>
      <c r="P551" t="e">
        <f>VLOOKUP($G551,'Pull Path Codes'!$A$7:$G$10,6,FALSE)</f>
        <v>#N/A</v>
      </c>
      <c r="Q551" s="6" t="e">
        <f>VLOOKUP($G551,'Pull Path Codes'!$A$7:$G$10,7,FALSE)</f>
        <v>#N/A</v>
      </c>
      <c r="R551" t="e">
        <f t="shared" si="65"/>
        <v>#N/A</v>
      </c>
      <c r="S551" s="5" t="e">
        <f t="shared" si="61"/>
        <v>#N/A</v>
      </c>
      <c r="T551" s="87" t="e">
        <f t="shared" si="62"/>
        <v>#N/A</v>
      </c>
    </row>
    <row r="552" spans="1:20" ht="12.75">
      <c r="A552" s="38">
        <f>'Volume Forecast'!B550</f>
        <v>0</v>
      </c>
      <c r="B552" s="1">
        <f>'Volume Forecast'!C550</f>
        <v>0</v>
      </c>
      <c r="C552" s="6" t="s">
        <v>124</v>
      </c>
      <c r="D552" s="27">
        <f>'Volume Forecast'!F550</f>
        <v>0</v>
      </c>
      <c r="E552" s="43" t="str">
        <f>'Volume Forecast'!D550</f>
        <v>Ea</v>
      </c>
      <c r="F552" s="72">
        <f>'Volume Forecast'!E550</f>
        <v>0</v>
      </c>
      <c r="G552" s="6"/>
      <c r="H552" s="6" t="e">
        <f>VLOOKUP($G552,'Pull Path Codes'!$A$7:$G$10,2,FALSE)</f>
        <v>#N/A</v>
      </c>
      <c r="I552" s="66" t="e">
        <f>VLOOKUP($G552,'Pull Path Codes'!$A$7:$G$10,3,FALSE)</f>
        <v>#N/A</v>
      </c>
      <c r="J552" t="e">
        <f t="shared" si="63"/>
        <v>#N/A</v>
      </c>
      <c r="K552" s="5" t="e">
        <f t="shared" si="59"/>
        <v>#N/A</v>
      </c>
      <c r="L552" s="6" t="e">
        <f>VLOOKUP($G552,'Pull Path Codes'!$A$7:$G$10,4,FALSE)</f>
        <v>#N/A</v>
      </c>
      <c r="M552" s="65" t="e">
        <f>VLOOKUP($G552,'Pull Path Codes'!$A$7:$G$10,5,FALSE)</f>
        <v>#N/A</v>
      </c>
      <c r="N552" t="e">
        <f t="shared" si="64"/>
        <v>#N/A</v>
      </c>
      <c r="O552" s="5" t="e">
        <f t="shared" si="60"/>
        <v>#N/A</v>
      </c>
      <c r="P552" t="e">
        <f>VLOOKUP($G552,'Pull Path Codes'!$A$7:$G$10,6,FALSE)</f>
        <v>#N/A</v>
      </c>
      <c r="Q552" s="6" t="e">
        <f>VLOOKUP($G552,'Pull Path Codes'!$A$7:$G$10,7,FALSE)</f>
        <v>#N/A</v>
      </c>
      <c r="R552" t="e">
        <f t="shared" si="65"/>
        <v>#N/A</v>
      </c>
      <c r="S552" s="5" t="e">
        <f t="shared" si="61"/>
        <v>#N/A</v>
      </c>
      <c r="T552" s="87" t="e">
        <f t="shared" si="62"/>
        <v>#N/A</v>
      </c>
    </row>
    <row r="553" spans="1:20" ht="12.75">
      <c r="A553" s="38">
        <f>'Volume Forecast'!B551</f>
        <v>0</v>
      </c>
      <c r="B553" s="1">
        <f>'Volume Forecast'!C551</f>
        <v>0</v>
      </c>
      <c r="C553" s="6" t="s">
        <v>124</v>
      </c>
      <c r="D553" s="27">
        <f>'Volume Forecast'!F551</f>
        <v>0</v>
      </c>
      <c r="E553" s="43" t="str">
        <f>'Volume Forecast'!D551</f>
        <v>Ea</v>
      </c>
      <c r="F553" s="72">
        <f>'Volume Forecast'!E551</f>
        <v>0</v>
      </c>
      <c r="G553" s="6"/>
      <c r="H553" s="6" t="e">
        <f>VLOOKUP($G553,'Pull Path Codes'!$A$7:$G$10,2,FALSE)</f>
        <v>#N/A</v>
      </c>
      <c r="I553" s="66" t="e">
        <f>VLOOKUP($G553,'Pull Path Codes'!$A$7:$G$10,3,FALSE)</f>
        <v>#N/A</v>
      </c>
      <c r="J553" t="e">
        <f t="shared" si="63"/>
        <v>#N/A</v>
      </c>
      <c r="K553" s="5" t="e">
        <f t="shared" si="59"/>
        <v>#N/A</v>
      </c>
      <c r="L553" s="6" t="e">
        <f>VLOOKUP($G553,'Pull Path Codes'!$A$7:$G$10,4,FALSE)</f>
        <v>#N/A</v>
      </c>
      <c r="M553" s="65" t="e">
        <f>VLOOKUP($G553,'Pull Path Codes'!$A$7:$G$10,5,FALSE)</f>
        <v>#N/A</v>
      </c>
      <c r="N553" t="e">
        <f t="shared" si="64"/>
        <v>#N/A</v>
      </c>
      <c r="O553" s="5" t="e">
        <f t="shared" si="60"/>
        <v>#N/A</v>
      </c>
      <c r="P553" t="e">
        <f>VLOOKUP($G553,'Pull Path Codes'!$A$7:$G$10,6,FALSE)</f>
        <v>#N/A</v>
      </c>
      <c r="Q553" s="6" t="e">
        <f>VLOOKUP($G553,'Pull Path Codes'!$A$7:$G$10,7,FALSE)</f>
        <v>#N/A</v>
      </c>
      <c r="R553" t="e">
        <f t="shared" si="65"/>
        <v>#N/A</v>
      </c>
      <c r="S553" s="5" t="e">
        <f t="shared" si="61"/>
        <v>#N/A</v>
      </c>
      <c r="T553" s="87" t="e">
        <f t="shared" si="62"/>
        <v>#N/A</v>
      </c>
    </row>
    <row r="554" spans="1:20" ht="12.75">
      <c r="A554" s="38">
        <f>'Volume Forecast'!B552</f>
        <v>0</v>
      </c>
      <c r="B554" s="1">
        <f>'Volume Forecast'!C552</f>
        <v>0</v>
      </c>
      <c r="C554" s="6" t="s">
        <v>124</v>
      </c>
      <c r="D554" s="27">
        <f>'Volume Forecast'!F552</f>
        <v>0</v>
      </c>
      <c r="E554" s="43" t="str">
        <f>'Volume Forecast'!D552</f>
        <v>Ea</v>
      </c>
      <c r="F554" s="72">
        <f>'Volume Forecast'!E552</f>
        <v>0</v>
      </c>
      <c r="G554" s="6"/>
      <c r="H554" s="6" t="e">
        <f>VLOOKUP($G554,'Pull Path Codes'!$A$7:$G$10,2,FALSE)</f>
        <v>#N/A</v>
      </c>
      <c r="I554" s="66" t="e">
        <f>VLOOKUP($G554,'Pull Path Codes'!$A$7:$G$10,3,FALSE)</f>
        <v>#N/A</v>
      </c>
      <c r="J554" t="e">
        <f t="shared" si="63"/>
        <v>#N/A</v>
      </c>
      <c r="K554" s="5" t="e">
        <f t="shared" si="59"/>
        <v>#N/A</v>
      </c>
      <c r="L554" s="6" t="e">
        <f>VLOOKUP($G554,'Pull Path Codes'!$A$7:$G$10,4,FALSE)</f>
        <v>#N/A</v>
      </c>
      <c r="M554" s="65" t="e">
        <f>VLOOKUP($G554,'Pull Path Codes'!$A$7:$G$10,5,FALSE)</f>
        <v>#N/A</v>
      </c>
      <c r="N554" t="e">
        <f t="shared" si="64"/>
        <v>#N/A</v>
      </c>
      <c r="O554" s="5" t="e">
        <f t="shared" si="60"/>
        <v>#N/A</v>
      </c>
      <c r="P554" t="e">
        <f>VLOOKUP($G554,'Pull Path Codes'!$A$7:$G$10,6,FALSE)</f>
        <v>#N/A</v>
      </c>
      <c r="Q554" s="6" t="e">
        <f>VLOOKUP($G554,'Pull Path Codes'!$A$7:$G$10,7,FALSE)</f>
        <v>#N/A</v>
      </c>
      <c r="R554" t="e">
        <f t="shared" si="65"/>
        <v>#N/A</v>
      </c>
      <c r="S554" s="5" t="e">
        <f t="shared" si="61"/>
        <v>#N/A</v>
      </c>
      <c r="T554" s="87" t="e">
        <f t="shared" si="62"/>
        <v>#N/A</v>
      </c>
    </row>
    <row r="555" spans="1:20" ht="12.75">
      <c r="A555" s="38">
        <f>'Volume Forecast'!B553</f>
        <v>0</v>
      </c>
      <c r="B555" s="1">
        <f>'Volume Forecast'!C553</f>
        <v>0</v>
      </c>
      <c r="C555" s="6" t="s">
        <v>124</v>
      </c>
      <c r="D555" s="27">
        <f>'Volume Forecast'!F553</f>
        <v>0</v>
      </c>
      <c r="E555" s="43" t="str">
        <f>'Volume Forecast'!D553</f>
        <v>Ea</v>
      </c>
      <c r="F555" s="72">
        <f>'Volume Forecast'!E553</f>
        <v>0</v>
      </c>
      <c r="G555" s="6"/>
      <c r="H555" s="6" t="e">
        <f>VLOOKUP($G555,'Pull Path Codes'!$A$7:$G$10,2,FALSE)</f>
        <v>#N/A</v>
      </c>
      <c r="I555" s="66" t="e">
        <f>VLOOKUP($G555,'Pull Path Codes'!$A$7:$G$10,3,FALSE)</f>
        <v>#N/A</v>
      </c>
      <c r="J555" t="e">
        <f t="shared" si="63"/>
        <v>#N/A</v>
      </c>
      <c r="K555" s="5" t="e">
        <f t="shared" si="59"/>
        <v>#N/A</v>
      </c>
      <c r="L555" s="6" t="e">
        <f>VLOOKUP($G555,'Pull Path Codes'!$A$7:$G$10,4,FALSE)</f>
        <v>#N/A</v>
      </c>
      <c r="M555" s="65" t="e">
        <f>VLOOKUP($G555,'Pull Path Codes'!$A$7:$G$10,5,FALSE)</f>
        <v>#N/A</v>
      </c>
      <c r="N555" t="e">
        <f t="shared" si="64"/>
        <v>#N/A</v>
      </c>
      <c r="O555" s="5" t="e">
        <f t="shared" si="60"/>
        <v>#N/A</v>
      </c>
      <c r="P555" t="e">
        <f>VLOOKUP($G555,'Pull Path Codes'!$A$7:$G$10,6,FALSE)</f>
        <v>#N/A</v>
      </c>
      <c r="Q555" s="6" t="e">
        <f>VLOOKUP($G555,'Pull Path Codes'!$A$7:$G$10,7,FALSE)</f>
        <v>#N/A</v>
      </c>
      <c r="R555" t="e">
        <f t="shared" si="65"/>
        <v>#N/A</v>
      </c>
      <c r="S555" s="5" t="e">
        <f t="shared" si="61"/>
        <v>#N/A</v>
      </c>
      <c r="T555" s="87" t="e">
        <f t="shared" si="62"/>
        <v>#N/A</v>
      </c>
    </row>
    <row r="556" spans="1:20" ht="12.75">
      <c r="A556" s="38">
        <f>'Volume Forecast'!B554</f>
        <v>0</v>
      </c>
      <c r="B556" s="1">
        <f>'Volume Forecast'!C554</f>
        <v>0</v>
      </c>
      <c r="C556" s="6" t="s">
        <v>124</v>
      </c>
      <c r="D556" s="27">
        <f>'Volume Forecast'!F554</f>
        <v>0</v>
      </c>
      <c r="E556" s="43" t="str">
        <f>'Volume Forecast'!D554</f>
        <v>Ea</v>
      </c>
      <c r="F556" s="72">
        <f>'Volume Forecast'!E554</f>
        <v>0</v>
      </c>
      <c r="G556" s="6"/>
      <c r="H556" s="6" t="e">
        <f>VLOOKUP($G556,'Pull Path Codes'!$A$7:$G$10,2,FALSE)</f>
        <v>#N/A</v>
      </c>
      <c r="I556" s="66" t="e">
        <f>VLOOKUP($G556,'Pull Path Codes'!$A$7:$G$10,3,FALSE)</f>
        <v>#N/A</v>
      </c>
      <c r="J556" t="e">
        <f t="shared" si="63"/>
        <v>#N/A</v>
      </c>
      <c r="K556" s="5" t="e">
        <f t="shared" si="59"/>
        <v>#N/A</v>
      </c>
      <c r="L556" s="6" t="e">
        <f>VLOOKUP($G556,'Pull Path Codes'!$A$7:$G$10,4,FALSE)</f>
        <v>#N/A</v>
      </c>
      <c r="M556" s="65" t="e">
        <f>VLOOKUP($G556,'Pull Path Codes'!$A$7:$G$10,5,FALSE)</f>
        <v>#N/A</v>
      </c>
      <c r="N556" t="e">
        <f t="shared" si="64"/>
        <v>#N/A</v>
      </c>
      <c r="O556" s="5" t="e">
        <f t="shared" si="60"/>
        <v>#N/A</v>
      </c>
      <c r="P556" t="e">
        <f>VLOOKUP($G556,'Pull Path Codes'!$A$7:$G$10,6,FALSE)</f>
        <v>#N/A</v>
      </c>
      <c r="Q556" s="6" t="e">
        <f>VLOOKUP($G556,'Pull Path Codes'!$A$7:$G$10,7,FALSE)</f>
        <v>#N/A</v>
      </c>
      <c r="R556" t="e">
        <f t="shared" si="65"/>
        <v>#N/A</v>
      </c>
      <c r="S556" s="5" t="e">
        <f t="shared" si="61"/>
        <v>#N/A</v>
      </c>
      <c r="T556" s="87" t="e">
        <f t="shared" si="62"/>
        <v>#N/A</v>
      </c>
    </row>
    <row r="557" spans="1:20" ht="12.75">
      <c r="A557" s="38">
        <f>'Volume Forecast'!B555</f>
        <v>0</v>
      </c>
      <c r="B557" s="1">
        <f>'Volume Forecast'!C555</f>
        <v>0</v>
      </c>
      <c r="C557" s="6" t="s">
        <v>124</v>
      </c>
      <c r="D557" s="27">
        <f>'Volume Forecast'!F555</f>
        <v>0</v>
      </c>
      <c r="E557" s="43" t="str">
        <f>'Volume Forecast'!D555</f>
        <v>Ea</v>
      </c>
      <c r="F557" s="72">
        <f>'Volume Forecast'!E555</f>
        <v>0</v>
      </c>
      <c r="G557" s="6"/>
      <c r="H557" s="6" t="e">
        <f>VLOOKUP($G557,'Pull Path Codes'!$A$7:$G$10,2,FALSE)</f>
        <v>#N/A</v>
      </c>
      <c r="I557" s="66" t="e">
        <f>VLOOKUP($G557,'Pull Path Codes'!$A$7:$G$10,3,FALSE)</f>
        <v>#N/A</v>
      </c>
      <c r="J557" t="e">
        <f t="shared" si="63"/>
        <v>#N/A</v>
      </c>
      <c r="K557" s="5" t="e">
        <f t="shared" si="59"/>
        <v>#N/A</v>
      </c>
      <c r="L557" s="6" t="e">
        <f>VLOOKUP($G557,'Pull Path Codes'!$A$7:$G$10,4,FALSE)</f>
        <v>#N/A</v>
      </c>
      <c r="M557" s="65" t="e">
        <f>VLOOKUP($G557,'Pull Path Codes'!$A$7:$G$10,5,FALSE)</f>
        <v>#N/A</v>
      </c>
      <c r="N557" t="e">
        <f t="shared" si="64"/>
        <v>#N/A</v>
      </c>
      <c r="O557" s="5" t="e">
        <f t="shared" si="60"/>
        <v>#N/A</v>
      </c>
      <c r="P557" t="e">
        <f>VLOOKUP($G557,'Pull Path Codes'!$A$7:$G$10,6,FALSE)</f>
        <v>#N/A</v>
      </c>
      <c r="Q557" s="6" t="e">
        <f>VLOOKUP($G557,'Pull Path Codes'!$A$7:$G$10,7,FALSE)</f>
        <v>#N/A</v>
      </c>
      <c r="R557" t="e">
        <f t="shared" si="65"/>
        <v>#N/A</v>
      </c>
      <c r="S557" s="5" t="e">
        <f t="shared" si="61"/>
        <v>#N/A</v>
      </c>
      <c r="T557" s="87" t="e">
        <f t="shared" si="62"/>
        <v>#N/A</v>
      </c>
    </row>
    <row r="558" spans="1:20" ht="12.75">
      <c r="A558" s="38">
        <f>'Volume Forecast'!B556</f>
        <v>0</v>
      </c>
      <c r="B558" s="1">
        <f>'Volume Forecast'!C556</f>
        <v>0</v>
      </c>
      <c r="C558" s="6" t="s">
        <v>124</v>
      </c>
      <c r="D558" s="27">
        <f>'Volume Forecast'!F556</f>
        <v>0</v>
      </c>
      <c r="E558" s="43" t="str">
        <f>'Volume Forecast'!D556</f>
        <v>Ea</v>
      </c>
      <c r="F558" s="72">
        <f>'Volume Forecast'!E556</f>
        <v>0</v>
      </c>
      <c r="G558" s="6"/>
      <c r="H558" s="6" t="e">
        <f>VLOOKUP($G558,'Pull Path Codes'!$A$7:$G$10,2,FALSE)</f>
        <v>#N/A</v>
      </c>
      <c r="I558" s="66" t="e">
        <f>VLOOKUP($G558,'Pull Path Codes'!$A$7:$G$10,3,FALSE)</f>
        <v>#N/A</v>
      </c>
      <c r="J558" t="e">
        <f t="shared" si="63"/>
        <v>#N/A</v>
      </c>
      <c r="K558" s="5" t="e">
        <f t="shared" si="59"/>
        <v>#N/A</v>
      </c>
      <c r="L558" s="6" t="e">
        <f>VLOOKUP($G558,'Pull Path Codes'!$A$7:$G$10,4,FALSE)</f>
        <v>#N/A</v>
      </c>
      <c r="M558" s="65" t="e">
        <f>VLOOKUP($G558,'Pull Path Codes'!$A$7:$G$10,5,FALSE)</f>
        <v>#N/A</v>
      </c>
      <c r="N558" t="e">
        <f t="shared" si="64"/>
        <v>#N/A</v>
      </c>
      <c r="O558" s="5" t="e">
        <f t="shared" si="60"/>
        <v>#N/A</v>
      </c>
      <c r="P558" t="e">
        <f>VLOOKUP($G558,'Pull Path Codes'!$A$7:$G$10,6,FALSE)</f>
        <v>#N/A</v>
      </c>
      <c r="Q558" s="6" t="e">
        <f>VLOOKUP($G558,'Pull Path Codes'!$A$7:$G$10,7,FALSE)</f>
        <v>#N/A</v>
      </c>
      <c r="R558" t="e">
        <f t="shared" si="65"/>
        <v>#N/A</v>
      </c>
      <c r="S558" s="5" t="e">
        <f t="shared" si="61"/>
        <v>#N/A</v>
      </c>
      <c r="T558" s="87" t="e">
        <f t="shared" si="62"/>
        <v>#N/A</v>
      </c>
    </row>
    <row r="559" spans="1:20" ht="12.75">
      <c r="A559" s="38">
        <f>'Volume Forecast'!B557</f>
        <v>0</v>
      </c>
      <c r="B559" s="1">
        <f>'Volume Forecast'!C557</f>
        <v>0</v>
      </c>
      <c r="C559" s="6" t="s">
        <v>124</v>
      </c>
      <c r="D559" s="27">
        <f>'Volume Forecast'!F557</f>
        <v>0</v>
      </c>
      <c r="E559" s="43" t="str">
        <f>'Volume Forecast'!D557</f>
        <v>Ea</v>
      </c>
      <c r="F559" s="72">
        <f>'Volume Forecast'!E557</f>
        <v>0</v>
      </c>
      <c r="G559" s="6"/>
      <c r="H559" s="6" t="e">
        <f>VLOOKUP($G559,'Pull Path Codes'!$A$7:$G$10,2,FALSE)</f>
        <v>#N/A</v>
      </c>
      <c r="I559" s="66" t="e">
        <f>VLOOKUP($G559,'Pull Path Codes'!$A$7:$G$10,3,FALSE)</f>
        <v>#N/A</v>
      </c>
      <c r="J559" t="e">
        <f t="shared" si="63"/>
        <v>#N/A</v>
      </c>
      <c r="K559" s="5" t="e">
        <f t="shared" si="59"/>
        <v>#N/A</v>
      </c>
      <c r="L559" s="6" t="e">
        <f>VLOOKUP($G559,'Pull Path Codes'!$A$7:$G$10,4,FALSE)</f>
        <v>#N/A</v>
      </c>
      <c r="M559" s="65" t="e">
        <f>VLOOKUP($G559,'Pull Path Codes'!$A$7:$G$10,5,FALSE)</f>
        <v>#N/A</v>
      </c>
      <c r="N559" t="e">
        <f t="shared" si="64"/>
        <v>#N/A</v>
      </c>
      <c r="O559" s="5" t="e">
        <f t="shared" si="60"/>
        <v>#N/A</v>
      </c>
      <c r="P559" t="e">
        <f>VLOOKUP($G559,'Pull Path Codes'!$A$7:$G$10,6,FALSE)</f>
        <v>#N/A</v>
      </c>
      <c r="Q559" s="6" t="e">
        <f>VLOOKUP($G559,'Pull Path Codes'!$A$7:$G$10,7,FALSE)</f>
        <v>#N/A</v>
      </c>
      <c r="R559" t="e">
        <f t="shared" si="65"/>
        <v>#N/A</v>
      </c>
      <c r="S559" s="5" t="e">
        <f t="shared" si="61"/>
        <v>#N/A</v>
      </c>
      <c r="T559" s="87" t="e">
        <f t="shared" si="62"/>
        <v>#N/A</v>
      </c>
    </row>
    <row r="560" spans="1:20" ht="12.75">
      <c r="A560" s="38">
        <f>'Volume Forecast'!B558</f>
        <v>0</v>
      </c>
      <c r="B560" s="1">
        <f>'Volume Forecast'!C558</f>
        <v>0</v>
      </c>
      <c r="C560" s="6" t="s">
        <v>124</v>
      </c>
      <c r="D560" s="27">
        <f>'Volume Forecast'!F558</f>
        <v>0</v>
      </c>
      <c r="E560" s="43" t="str">
        <f>'Volume Forecast'!D558</f>
        <v>Ea</v>
      </c>
      <c r="F560" s="72">
        <f>'Volume Forecast'!E558</f>
        <v>0</v>
      </c>
      <c r="G560" s="6"/>
      <c r="H560" s="6" t="e">
        <f>VLOOKUP($G560,'Pull Path Codes'!$A$7:$G$10,2,FALSE)</f>
        <v>#N/A</v>
      </c>
      <c r="I560" s="66" t="e">
        <f>VLOOKUP($G560,'Pull Path Codes'!$A$7:$G$10,3,FALSE)</f>
        <v>#N/A</v>
      </c>
      <c r="J560" t="e">
        <f t="shared" si="63"/>
        <v>#N/A</v>
      </c>
      <c r="K560" s="5" t="e">
        <f t="shared" si="59"/>
        <v>#N/A</v>
      </c>
      <c r="L560" s="6" t="e">
        <f>VLOOKUP($G560,'Pull Path Codes'!$A$7:$G$10,4,FALSE)</f>
        <v>#N/A</v>
      </c>
      <c r="M560" s="65" t="e">
        <f>VLOOKUP($G560,'Pull Path Codes'!$A$7:$G$10,5,FALSE)</f>
        <v>#N/A</v>
      </c>
      <c r="N560" t="e">
        <f t="shared" si="64"/>
        <v>#N/A</v>
      </c>
      <c r="O560" s="5" t="e">
        <f t="shared" si="60"/>
        <v>#N/A</v>
      </c>
      <c r="P560" t="e">
        <f>VLOOKUP($G560,'Pull Path Codes'!$A$7:$G$10,6,FALSE)</f>
        <v>#N/A</v>
      </c>
      <c r="Q560" s="6" t="e">
        <f>VLOOKUP($G560,'Pull Path Codes'!$A$7:$G$10,7,FALSE)</f>
        <v>#N/A</v>
      </c>
      <c r="R560" t="e">
        <f t="shared" si="65"/>
        <v>#N/A</v>
      </c>
      <c r="S560" s="5" t="e">
        <f t="shared" si="61"/>
        <v>#N/A</v>
      </c>
      <c r="T560" s="87" t="e">
        <f t="shared" si="62"/>
        <v>#N/A</v>
      </c>
    </row>
    <row r="561" spans="1:20" ht="12.75">
      <c r="A561" s="38">
        <f>'Volume Forecast'!B559</f>
        <v>0</v>
      </c>
      <c r="B561" s="1">
        <f>'Volume Forecast'!C559</f>
        <v>0</v>
      </c>
      <c r="C561" s="6" t="s">
        <v>124</v>
      </c>
      <c r="D561" s="27">
        <f>'Volume Forecast'!F559</f>
        <v>0</v>
      </c>
      <c r="E561" s="43" t="str">
        <f>'Volume Forecast'!D559</f>
        <v>Ea</v>
      </c>
      <c r="F561" s="72">
        <f>'Volume Forecast'!E559</f>
        <v>0</v>
      </c>
      <c r="G561" s="6"/>
      <c r="H561" s="6" t="e">
        <f>VLOOKUP($G561,'Pull Path Codes'!$A$7:$G$10,2,FALSE)</f>
        <v>#N/A</v>
      </c>
      <c r="I561" s="66" t="e">
        <f>VLOOKUP($G561,'Pull Path Codes'!$A$7:$G$10,3,FALSE)</f>
        <v>#N/A</v>
      </c>
      <c r="J561" t="e">
        <f t="shared" si="63"/>
        <v>#N/A</v>
      </c>
      <c r="K561" s="5" t="e">
        <f t="shared" si="59"/>
        <v>#N/A</v>
      </c>
      <c r="L561" s="6" t="e">
        <f>VLOOKUP($G561,'Pull Path Codes'!$A$7:$G$10,4,FALSE)</f>
        <v>#N/A</v>
      </c>
      <c r="M561" s="65" t="e">
        <f>VLOOKUP($G561,'Pull Path Codes'!$A$7:$G$10,5,FALSE)</f>
        <v>#N/A</v>
      </c>
      <c r="N561" t="e">
        <f t="shared" si="64"/>
        <v>#N/A</v>
      </c>
      <c r="O561" s="5" t="e">
        <f t="shared" si="60"/>
        <v>#N/A</v>
      </c>
      <c r="P561" t="e">
        <f>VLOOKUP($G561,'Pull Path Codes'!$A$7:$G$10,6,FALSE)</f>
        <v>#N/A</v>
      </c>
      <c r="Q561" s="6" t="e">
        <f>VLOOKUP($G561,'Pull Path Codes'!$A$7:$G$10,7,FALSE)</f>
        <v>#N/A</v>
      </c>
      <c r="R561" t="e">
        <f t="shared" si="65"/>
        <v>#N/A</v>
      </c>
      <c r="S561" s="5" t="e">
        <f t="shared" si="61"/>
        <v>#N/A</v>
      </c>
      <c r="T561" s="87" t="e">
        <f t="shared" si="62"/>
        <v>#N/A</v>
      </c>
    </row>
    <row r="562" spans="1:20" ht="12.75">
      <c r="A562" s="38">
        <f>'Volume Forecast'!B560</f>
        <v>0</v>
      </c>
      <c r="B562" s="1">
        <f>'Volume Forecast'!C560</f>
        <v>0</v>
      </c>
      <c r="C562" s="6" t="s">
        <v>124</v>
      </c>
      <c r="D562" s="27">
        <f>'Volume Forecast'!F560</f>
        <v>0</v>
      </c>
      <c r="E562" s="43" t="str">
        <f>'Volume Forecast'!D560</f>
        <v>Ea</v>
      </c>
      <c r="F562" s="72">
        <f>'Volume Forecast'!E560</f>
        <v>0</v>
      </c>
      <c r="G562" s="6"/>
      <c r="H562" s="6" t="e">
        <f>VLOOKUP($G562,'Pull Path Codes'!$A$7:$G$10,2,FALSE)</f>
        <v>#N/A</v>
      </c>
      <c r="I562" s="66" t="e">
        <f>VLOOKUP($G562,'Pull Path Codes'!$A$7:$G$10,3,FALSE)</f>
        <v>#N/A</v>
      </c>
      <c r="J562" t="e">
        <f t="shared" si="63"/>
        <v>#N/A</v>
      </c>
      <c r="K562" s="5" t="e">
        <f t="shared" si="59"/>
        <v>#N/A</v>
      </c>
      <c r="L562" s="6" t="e">
        <f>VLOOKUP($G562,'Pull Path Codes'!$A$7:$G$10,4,FALSE)</f>
        <v>#N/A</v>
      </c>
      <c r="M562" s="65" t="e">
        <f>VLOOKUP($G562,'Pull Path Codes'!$A$7:$G$10,5,FALSE)</f>
        <v>#N/A</v>
      </c>
      <c r="N562" t="e">
        <f t="shared" si="64"/>
        <v>#N/A</v>
      </c>
      <c r="O562" s="5" t="e">
        <f t="shared" si="60"/>
        <v>#N/A</v>
      </c>
      <c r="P562" t="e">
        <f>VLOOKUP($G562,'Pull Path Codes'!$A$7:$G$10,6,FALSE)</f>
        <v>#N/A</v>
      </c>
      <c r="Q562" s="6" t="e">
        <f>VLOOKUP($G562,'Pull Path Codes'!$A$7:$G$10,7,FALSE)</f>
        <v>#N/A</v>
      </c>
      <c r="R562" t="e">
        <f t="shared" si="65"/>
        <v>#N/A</v>
      </c>
      <c r="S562" s="5" t="e">
        <f t="shared" si="61"/>
        <v>#N/A</v>
      </c>
      <c r="T562" s="87" t="e">
        <f t="shared" si="62"/>
        <v>#N/A</v>
      </c>
    </row>
    <row r="563" spans="1:20" ht="12.75">
      <c r="A563" s="38">
        <f>'Volume Forecast'!B561</f>
        <v>0</v>
      </c>
      <c r="B563" s="1">
        <f>'Volume Forecast'!C561</f>
        <v>0</v>
      </c>
      <c r="C563" s="6" t="s">
        <v>124</v>
      </c>
      <c r="D563" s="27">
        <f>'Volume Forecast'!F561</f>
        <v>0</v>
      </c>
      <c r="E563" s="43" t="str">
        <f>'Volume Forecast'!D561</f>
        <v>Ea</v>
      </c>
      <c r="F563" s="72">
        <f>'Volume Forecast'!E561</f>
        <v>0</v>
      </c>
      <c r="G563" s="6"/>
      <c r="H563" s="6" t="e">
        <f>VLOOKUP($G563,'Pull Path Codes'!$A$7:$G$10,2,FALSE)</f>
        <v>#N/A</v>
      </c>
      <c r="I563" s="66" t="e">
        <f>VLOOKUP($G563,'Pull Path Codes'!$A$7:$G$10,3,FALSE)</f>
        <v>#N/A</v>
      </c>
      <c r="J563" t="e">
        <f t="shared" si="63"/>
        <v>#N/A</v>
      </c>
      <c r="K563" s="5" t="e">
        <f t="shared" si="59"/>
        <v>#N/A</v>
      </c>
      <c r="L563" s="6" t="e">
        <f>VLOOKUP($G563,'Pull Path Codes'!$A$7:$G$10,4,FALSE)</f>
        <v>#N/A</v>
      </c>
      <c r="M563" s="65" t="e">
        <f>VLOOKUP($G563,'Pull Path Codes'!$A$7:$G$10,5,FALSE)</f>
        <v>#N/A</v>
      </c>
      <c r="N563" t="e">
        <f t="shared" si="64"/>
        <v>#N/A</v>
      </c>
      <c r="O563" s="5" t="e">
        <f t="shared" si="60"/>
        <v>#N/A</v>
      </c>
      <c r="P563" t="e">
        <f>VLOOKUP($G563,'Pull Path Codes'!$A$7:$G$10,6,FALSE)</f>
        <v>#N/A</v>
      </c>
      <c r="Q563" s="6" t="e">
        <f>VLOOKUP($G563,'Pull Path Codes'!$A$7:$G$10,7,FALSE)</f>
        <v>#N/A</v>
      </c>
      <c r="R563" t="e">
        <f t="shared" si="65"/>
        <v>#N/A</v>
      </c>
      <c r="S563" s="5" t="e">
        <f t="shared" si="61"/>
        <v>#N/A</v>
      </c>
      <c r="T563" s="87" t="e">
        <f t="shared" si="62"/>
        <v>#N/A</v>
      </c>
    </row>
    <row r="564" spans="1:20" ht="12.75">
      <c r="A564" s="38">
        <f>'Volume Forecast'!B562</f>
        <v>0</v>
      </c>
      <c r="B564" s="1">
        <f>'Volume Forecast'!C562</f>
        <v>0</v>
      </c>
      <c r="C564" s="6" t="s">
        <v>124</v>
      </c>
      <c r="D564" s="27">
        <f>'Volume Forecast'!F562</f>
        <v>0</v>
      </c>
      <c r="E564" s="43" t="str">
        <f>'Volume Forecast'!D562</f>
        <v>Ea</v>
      </c>
      <c r="F564" s="72">
        <f>'Volume Forecast'!E562</f>
        <v>0</v>
      </c>
      <c r="G564" s="6"/>
      <c r="H564" s="6" t="e">
        <f>VLOOKUP($G564,'Pull Path Codes'!$A$7:$G$10,2,FALSE)</f>
        <v>#N/A</v>
      </c>
      <c r="I564" s="66" t="e">
        <f>VLOOKUP($G564,'Pull Path Codes'!$A$7:$G$10,3,FALSE)</f>
        <v>#N/A</v>
      </c>
      <c r="J564" t="e">
        <f t="shared" si="63"/>
        <v>#N/A</v>
      </c>
      <c r="K564" s="5" t="e">
        <f t="shared" si="59"/>
        <v>#N/A</v>
      </c>
      <c r="L564" s="6" t="e">
        <f>VLOOKUP($G564,'Pull Path Codes'!$A$7:$G$10,4,FALSE)</f>
        <v>#N/A</v>
      </c>
      <c r="M564" s="65" t="e">
        <f>VLOOKUP($G564,'Pull Path Codes'!$A$7:$G$10,5,FALSE)</f>
        <v>#N/A</v>
      </c>
      <c r="N564" t="e">
        <f t="shared" si="64"/>
        <v>#N/A</v>
      </c>
      <c r="O564" s="5" t="e">
        <f t="shared" si="60"/>
        <v>#N/A</v>
      </c>
      <c r="P564" t="e">
        <f>VLOOKUP($G564,'Pull Path Codes'!$A$7:$G$10,6,FALSE)</f>
        <v>#N/A</v>
      </c>
      <c r="Q564" s="6" t="e">
        <f>VLOOKUP($G564,'Pull Path Codes'!$A$7:$G$10,7,FALSE)</f>
        <v>#N/A</v>
      </c>
      <c r="R564" t="e">
        <f t="shared" si="65"/>
        <v>#N/A</v>
      </c>
      <c r="S564" s="5" t="e">
        <f t="shared" si="61"/>
        <v>#N/A</v>
      </c>
      <c r="T564" s="87" t="e">
        <f t="shared" si="62"/>
        <v>#N/A</v>
      </c>
    </row>
    <row r="565" spans="1:20" ht="12.75">
      <c r="A565" s="38">
        <f>'Volume Forecast'!B563</f>
        <v>0</v>
      </c>
      <c r="B565" s="1">
        <f>'Volume Forecast'!C563</f>
        <v>0</v>
      </c>
      <c r="C565" s="6" t="s">
        <v>124</v>
      </c>
      <c r="D565" s="27">
        <f>'Volume Forecast'!F563</f>
        <v>0</v>
      </c>
      <c r="E565" s="43" t="str">
        <f>'Volume Forecast'!D563</f>
        <v>Ea</v>
      </c>
      <c r="F565" s="72">
        <f>'Volume Forecast'!E563</f>
        <v>0</v>
      </c>
      <c r="G565" s="6"/>
      <c r="H565" s="6" t="e">
        <f>VLOOKUP($G565,'Pull Path Codes'!$A$7:$G$10,2,FALSE)</f>
        <v>#N/A</v>
      </c>
      <c r="I565" s="66" t="e">
        <f>VLOOKUP($G565,'Pull Path Codes'!$A$7:$G$10,3,FALSE)</f>
        <v>#N/A</v>
      </c>
      <c r="J565" t="e">
        <f t="shared" si="63"/>
        <v>#N/A</v>
      </c>
      <c r="K565" s="5" t="e">
        <f t="shared" si="59"/>
        <v>#N/A</v>
      </c>
      <c r="L565" s="6" t="e">
        <f>VLOOKUP($G565,'Pull Path Codes'!$A$7:$G$10,4,FALSE)</f>
        <v>#N/A</v>
      </c>
      <c r="M565" s="65" t="e">
        <f>VLOOKUP($G565,'Pull Path Codes'!$A$7:$G$10,5,FALSE)</f>
        <v>#N/A</v>
      </c>
      <c r="N565" t="e">
        <f t="shared" si="64"/>
        <v>#N/A</v>
      </c>
      <c r="O565" s="5" t="e">
        <f t="shared" si="60"/>
        <v>#N/A</v>
      </c>
      <c r="P565" t="e">
        <f>VLOOKUP($G565,'Pull Path Codes'!$A$7:$G$10,6,FALSE)</f>
        <v>#N/A</v>
      </c>
      <c r="Q565" s="6" t="e">
        <f>VLOOKUP($G565,'Pull Path Codes'!$A$7:$G$10,7,FALSE)</f>
        <v>#N/A</v>
      </c>
      <c r="R565" t="e">
        <f t="shared" si="65"/>
        <v>#N/A</v>
      </c>
      <c r="S565" s="5" t="e">
        <f t="shared" si="61"/>
        <v>#N/A</v>
      </c>
      <c r="T565" s="87" t="e">
        <f t="shared" si="62"/>
        <v>#N/A</v>
      </c>
    </row>
    <row r="566" spans="1:20" ht="12.75">
      <c r="A566" s="38">
        <f>'Volume Forecast'!B564</f>
        <v>0</v>
      </c>
      <c r="B566" s="1">
        <f>'Volume Forecast'!C564</f>
        <v>0</v>
      </c>
      <c r="C566" s="6" t="s">
        <v>124</v>
      </c>
      <c r="D566" s="27">
        <f>'Volume Forecast'!F564</f>
        <v>0</v>
      </c>
      <c r="E566" s="43" t="str">
        <f>'Volume Forecast'!D564</f>
        <v>Ea</v>
      </c>
      <c r="F566" s="72">
        <f>'Volume Forecast'!E564</f>
        <v>0</v>
      </c>
      <c r="G566" s="6"/>
      <c r="H566" s="6" t="e">
        <f>VLOOKUP($G566,'Pull Path Codes'!$A$7:$G$10,2,FALSE)</f>
        <v>#N/A</v>
      </c>
      <c r="I566" s="66" t="e">
        <f>VLOOKUP($G566,'Pull Path Codes'!$A$7:$G$10,3,FALSE)</f>
        <v>#N/A</v>
      </c>
      <c r="J566" t="e">
        <f t="shared" si="63"/>
        <v>#N/A</v>
      </c>
      <c r="K566" s="5" t="e">
        <f t="shared" si="59"/>
        <v>#N/A</v>
      </c>
      <c r="L566" s="6" t="e">
        <f>VLOOKUP($G566,'Pull Path Codes'!$A$7:$G$10,4,FALSE)</f>
        <v>#N/A</v>
      </c>
      <c r="M566" s="65" t="e">
        <f>VLOOKUP($G566,'Pull Path Codes'!$A$7:$G$10,5,FALSE)</f>
        <v>#N/A</v>
      </c>
      <c r="N566" t="e">
        <f t="shared" si="64"/>
        <v>#N/A</v>
      </c>
      <c r="O566" s="5" t="e">
        <f t="shared" si="60"/>
        <v>#N/A</v>
      </c>
      <c r="P566" t="e">
        <f>VLOOKUP($G566,'Pull Path Codes'!$A$7:$G$10,6,FALSE)</f>
        <v>#N/A</v>
      </c>
      <c r="Q566" s="6" t="e">
        <f>VLOOKUP($G566,'Pull Path Codes'!$A$7:$G$10,7,FALSE)</f>
        <v>#N/A</v>
      </c>
      <c r="R566" t="e">
        <f t="shared" si="65"/>
        <v>#N/A</v>
      </c>
      <c r="S566" s="5" t="e">
        <f t="shared" si="61"/>
        <v>#N/A</v>
      </c>
      <c r="T566" s="87" t="e">
        <f t="shared" si="62"/>
        <v>#N/A</v>
      </c>
    </row>
    <row r="567" spans="1:20" ht="12.75">
      <c r="A567" s="38">
        <f>'Volume Forecast'!B565</f>
        <v>0</v>
      </c>
      <c r="B567" s="1">
        <f>'Volume Forecast'!C565</f>
        <v>0</v>
      </c>
      <c r="C567" s="6" t="s">
        <v>124</v>
      </c>
      <c r="D567" s="27">
        <f>'Volume Forecast'!F565</f>
        <v>0</v>
      </c>
      <c r="E567" s="43" t="str">
        <f>'Volume Forecast'!D565</f>
        <v>Ea</v>
      </c>
      <c r="F567" s="72">
        <f>'Volume Forecast'!E565</f>
        <v>0</v>
      </c>
      <c r="G567" s="6"/>
      <c r="H567" s="6" t="e">
        <f>VLOOKUP($G567,'Pull Path Codes'!$A$7:$G$10,2,FALSE)</f>
        <v>#N/A</v>
      </c>
      <c r="I567" s="66" t="e">
        <f>VLOOKUP($G567,'Pull Path Codes'!$A$7:$G$10,3,FALSE)</f>
        <v>#N/A</v>
      </c>
      <c r="J567" t="e">
        <f t="shared" si="63"/>
        <v>#N/A</v>
      </c>
      <c r="K567" s="5" t="e">
        <f t="shared" si="59"/>
        <v>#N/A</v>
      </c>
      <c r="L567" s="6" t="e">
        <f>VLOOKUP($G567,'Pull Path Codes'!$A$7:$G$10,4,FALSE)</f>
        <v>#N/A</v>
      </c>
      <c r="M567" s="65" t="e">
        <f>VLOOKUP($G567,'Pull Path Codes'!$A$7:$G$10,5,FALSE)</f>
        <v>#N/A</v>
      </c>
      <c r="N567" t="e">
        <f t="shared" si="64"/>
        <v>#N/A</v>
      </c>
      <c r="O567" s="5" t="e">
        <f t="shared" si="60"/>
        <v>#N/A</v>
      </c>
      <c r="P567" t="e">
        <f>VLOOKUP($G567,'Pull Path Codes'!$A$7:$G$10,6,FALSE)</f>
        <v>#N/A</v>
      </c>
      <c r="Q567" s="6" t="e">
        <f>VLOOKUP($G567,'Pull Path Codes'!$A$7:$G$10,7,FALSE)</f>
        <v>#N/A</v>
      </c>
      <c r="R567" t="e">
        <f t="shared" si="65"/>
        <v>#N/A</v>
      </c>
      <c r="S567" s="5" t="e">
        <f t="shared" si="61"/>
        <v>#N/A</v>
      </c>
      <c r="T567" s="87" t="e">
        <f t="shared" si="62"/>
        <v>#N/A</v>
      </c>
    </row>
    <row r="568" spans="1:20" ht="12.75">
      <c r="A568" s="38">
        <f>'Volume Forecast'!B566</f>
        <v>0</v>
      </c>
      <c r="B568" s="1">
        <f>'Volume Forecast'!C566</f>
        <v>0</v>
      </c>
      <c r="C568" s="6" t="s">
        <v>124</v>
      </c>
      <c r="D568" s="27">
        <f>'Volume Forecast'!F566</f>
        <v>0</v>
      </c>
      <c r="E568" s="43" t="str">
        <f>'Volume Forecast'!D566</f>
        <v>Ea</v>
      </c>
      <c r="F568" s="72">
        <f>'Volume Forecast'!E566</f>
        <v>0</v>
      </c>
      <c r="G568" s="6"/>
      <c r="H568" s="6" t="e">
        <f>VLOOKUP($G568,'Pull Path Codes'!$A$7:$G$10,2,FALSE)</f>
        <v>#N/A</v>
      </c>
      <c r="I568" s="66" t="e">
        <f>VLOOKUP($G568,'Pull Path Codes'!$A$7:$G$10,3,FALSE)</f>
        <v>#N/A</v>
      </c>
      <c r="J568" t="e">
        <f t="shared" si="63"/>
        <v>#N/A</v>
      </c>
      <c r="K568" s="5" t="e">
        <f t="shared" si="59"/>
        <v>#N/A</v>
      </c>
      <c r="L568" s="6" t="e">
        <f>VLOOKUP($G568,'Pull Path Codes'!$A$7:$G$10,4,FALSE)</f>
        <v>#N/A</v>
      </c>
      <c r="M568" s="65" t="e">
        <f>VLOOKUP($G568,'Pull Path Codes'!$A$7:$G$10,5,FALSE)</f>
        <v>#N/A</v>
      </c>
      <c r="N568" t="e">
        <f t="shared" si="64"/>
        <v>#N/A</v>
      </c>
      <c r="O568" s="5" t="e">
        <f t="shared" si="60"/>
        <v>#N/A</v>
      </c>
      <c r="P568" t="e">
        <f>VLOOKUP($G568,'Pull Path Codes'!$A$7:$G$10,6,FALSE)</f>
        <v>#N/A</v>
      </c>
      <c r="Q568" s="6" t="e">
        <f>VLOOKUP($G568,'Pull Path Codes'!$A$7:$G$10,7,FALSE)</f>
        <v>#N/A</v>
      </c>
      <c r="R568" t="e">
        <f t="shared" si="65"/>
        <v>#N/A</v>
      </c>
      <c r="S568" s="5" t="e">
        <f t="shared" si="61"/>
        <v>#N/A</v>
      </c>
      <c r="T568" s="87" t="e">
        <f t="shared" si="62"/>
        <v>#N/A</v>
      </c>
    </row>
    <row r="569" spans="1:20" ht="12.75">
      <c r="A569" s="38">
        <f>'Volume Forecast'!B567</f>
        <v>0</v>
      </c>
      <c r="B569" s="1">
        <f>'Volume Forecast'!C567</f>
        <v>0</v>
      </c>
      <c r="C569" s="6" t="s">
        <v>124</v>
      </c>
      <c r="D569" s="27">
        <f>'Volume Forecast'!F567</f>
        <v>0</v>
      </c>
      <c r="E569" s="43" t="str">
        <f>'Volume Forecast'!D567</f>
        <v>Ea</v>
      </c>
      <c r="F569" s="72">
        <f>'Volume Forecast'!E567</f>
        <v>0</v>
      </c>
      <c r="G569" s="6"/>
      <c r="H569" s="6" t="e">
        <f>VLOOKUP($G569,'Pull Path Codes'!$A$7:$G$10,2,FALSE)</f>
        <v>#N/A</v>
      </c>
      <c r="I569" s="66" t="e">
        <f>VLOOKUP($G569,'Pull Path Codes'!$A$7:$G$10,3,FALSE)</f>
        <v>#N/A</v>
      </c>
      <c r="J569" t="e">
        <f t="shared" si="63"/>
        <v>#N/A</v>
      </c>
      <c r="K569" s="5" t="e">
        <f t="shared" si="59"/>
        <v>#N/A</v>
      </c>
      <c r="L569" s="6" t="e">
        <f>VLOOKUP($G569,'Pull Path Codes'!$A$7:$G$10,4,FALSE)</f>
        <v>#N/A</v>
      </c>
      <c r="M569" s="65" t="e">
        <f>VLOOKUP($G569,'Pull Path Codes'!$A$7:$G$10,5,FALSE)</f>
        <v>#N/A</v>
      </c>
      <c r="N569" t="e">
        <f t="shared" si="64"/>
        <v>#N/A</v>
      </c>
      <c r="O569" s="5" t="e">
        <f t="shared" si="60"/>
        <v>#N/A</v>
      </c>
      <c r="P569" t="e">
        <f>VLOOKUP($G569,'Pull Path Codes'!$A$7:$G$10,6,FALSE)</f>
        <v>#N/A</v>
      </c>
      <c r="Q569" s="6" t="e">
        <f>VLOOKUP($G569,'Pull Path Codes'!$A$7:$G$10,7,FALSE)</f>
        <v>#N/A</v>
      </c>
      <c r="R569" t="e">
        <f t="shared" si="65"/>
        <v>#N/A</v>
      </c>
      <c r="S569" s="5" t="e">
        <f t="shared" si="61"/>
        <v>#N/A</v>
      </c>
      <c r="T569" s="87" t="e">
        <f t="shared" si="62"/>
        <v>#N/A</v>
      </c>
    </row>
    <row r="570" spans="1:20" ht="12.75">
      <c r="A570" s="38">
        <f>'Volume Forecast'!B568</f>
        <v>0</v>
      </c>
      <c r="B570" s="1">
        <f>'Volume Forecast'!C568</f>
        <v>0</v>
      </c>
      <c r="C570" s="6" t="s">
        <v>124</v>
      </c>
      <c r="D570" s="27">
        <f>'Volume Forecast'!F568</f>
        <v>0</v>
      </c>
      <c r="E570" s="43" t="str">
        <f>'Volume Forecast'!D568</f>
        <v>Ea</v>
      </c>
      <c r="F570" s="72">
        <f>'Volume Forecast'!E568</f>
        <v>0</v>
      </c>
      <c r="G570" s="6"/>
      <c r="H570" s="6" t="e">
        <f>VLOOKUP($G570,'Pull Path Codes'!$A$7:$G$10,2,FALSE)</f>
        <v>#N/A</v>
      </c>
      <c r="I570" s="66" t="e">
        <f>VLOOKUP($G570,'Pull Path Codes'!$A$7:$G$10,3,FALSE)</f>
        <v>#N/A</v>
      </c>
      <c r="J570" t="e">
        <f t="shared" si="63"/>
        <v>#N/A</v>
      </c>
      <c r="K570" s="5" t="e">
        <f t="shared" si="59"/>
        <v>#N/A</v>
      </c>
      <c r="L570" s="6" t="e">
        <f>VLOOKUP($G570,'Pull Path Codes'!$A$7:$G$10,4,FALSE)</f>
        <v>#N/A</v>
      </c>
      <c r="M570" s="65" t="e">
        <f>VLOOKUP($G570,'Pull Path Codes'!$A$7:$G$10,5,FALSE)</f>
        <v>#N/A</v>
      </c>
      <c r="N570" t="e">
        <f t="shared" si="64"/>
        <v>#N/A</v>
      </c>
      <c r="O570" s="5" t="e">
        <f t="shared" si="60"/>
        <v>#N/A</v>
      </c>
      <c r="P570" t="e">
        <f>VLOOKUP($G570,'Pull Path Codes'!$A$7:$G$10,6,FALSE)</f>
        <v>#N/A</v>
      </c>
      <c r="Q570" s="6" t="e">
        <f>VLOOKUP($G570,'Pull Path Codes'!$A$7:$G$10,7,FALSE)</f>
        <v>#N/A</v>
      </c>
      <c r="R570" t="e">
        <f t="shared" si="65"/>
        <v>#N/A</v>
      </c>
      <c r="S570" s="5" t="e">
        <f t="shared" si="61"/>
        <v>#N/A</v>
      </c>
      <c r="T570" s="87" t="e">
        <f t="shared" si="62"/>
        <v>#N/A</v>
      </c>
    </row>
    <row r="571" spans="1:20" ht="12.75">
      <c r="A571" s="38">
        <f>'Volume Forecast'!B569</f>
        <v>0</v>
      </c>
      <c r="B571" s="1">
        <f>'Volume Forecast'!C569</f>
        <v>0</v>
      </c>
      <c r="C571" s="6" t="s">
        <v>124</v>
      </c>
      <c r="D571" s="27">
        <f>'Volume Forecast'!F569</f>
        <v>0</v>
      </c>
      <c r="E571" s="43" t="str">
        <f>'Volume Forecast'!D569</f>
        <v>Ea</v>
      </c>
      <c r="F571" s="72">
        <f>'Volume Forecast'!E569</f>
        <v>0</v>
      </c>
      <c r="G571" s="6"/>
      <c r="H571" s="6" t="e">
        <f>VLOOKUP($G571,'Pull Path Codes'!$A$7:$G$10,2,FALSE)</f>
        <v>#N/A</v>
      </c>
      <c r="I571" s="66" t="e">
        <f>VLOOKUP($G571,'Pull Path Codes'!$A$7:$G$10,3,FALSE)</f>
        <v>#N/A</v>
      </c>
      <c r="J571" t="e">
        <f t="shared" si="63"/>
        <v>#N/A</v>
      </c>
      <c r="K571" s="5" t="e">
        <f t="shared" si="59"/>
        <v>#N/A</v>
      </c>
      <c r="L571" s="6" t="e">
        <f>VLOOKUP($G571,'Pull Path Codes'!$A$7:$G$10,4,FALSE)</f>
        <v>#N/A</v>
      </c>
      <c r="M571" s="65" t="e">
        <f>VLOOKUP($G571,'Pull Path Codes'!$A$7:$G$10,5,FALSE)</f>
        <v>#N/A</v>
      </c>
      <c r="N571" t="e">
        <f t="shared" si="64"/>
        <v>#N/A</v>
      </c>
      <c r="O571" s="5" t="e">
        <f t="shared" si="60"/>
        <v>#N/A</v>
      </c>
      <c r="P571" t="e">
        <f>VLOOKUP($G571,'Pull Path Codes'!$A$7:$G$10,6,FALSE)</f>
        <v>#N/A</v>
      </c>
      <c r="Q571" s="6" t="e">
        <f>VLOOKUP($G571,'Pull Path Codes'!$A$7:$G$10,7,FALSE)</f>
        <v>#N/A</v>
      </c>
      <c r="R571" t="e">
        <f t="shared" si="65"/>
        <v>#N/A</v>
      </c>
      <c r="S571" s="5" t="e">
        <f t="shared" si="61"/>
        <v>#N/A</v>
      </c>
      <c r="T571" s="87" t="e">
        <f t="shared" si="62"/>
        <v>#N/A</v>
      </c>
    </row>
    <row r="572" spans="1:20" ht="12.75">
      <c r="A572" s="38">
        <f>'Volume Forecast'!B570</f>
        <v>0</v>
      </c>
      <c r="B572" s="1">
        <f>'Volume Forecast'!C570</f>
        <v>0</v>
      </c>
      <c r="C572" s="6" t="s">
        <v>124</v>
      </c>
      <c r="D572" s="27">
        <f>'Volume Forecast'!F570</f>
        <v>0</v>
      </c>
      <c r="E572" s="43" t="str">
        <f>'Volume Forecast'!D570</f>
        <v>Ea</v>
      </c>
      <c r="F572" s="72">
        <f>'Volume Forecast'!E570</f>
        <v>0</v>
      </c>
      <c r="G572" s="6"/>
      <c r="H572" s="6" t="e">
        <f>VLOOKUP($G572,'Pull Path Codes'!$A$7:$G$10,2,FALSE)</f>
        <v>#N/A</v>
      </c>
      <c r="I572" s="66" t="e">
        <f>VLOOKUP($G572,'Pull Path Codes'!$A$7:$G$10,3,FALSE)</f>
        <v>#N/A</v>
      </c>
      <c r="J572" t="e">
        <f t="shared" si="63"/>
        <v>#N/A</v>
      </c>
      <c r="K572" s="5" t="e">
        <f t="shared" si="59"/>
        <v>#N/A</v>
      </c>
      <c r="L572" s="6" t="e">
        <f>VLOOKUP($G572,'Pull Path Codes'!$A$7:$G$10,4,FALSE)</f>
        <v>#N/A</v>
      </c>
      <c r="M572" s="65" t="e">
        <f>VLOOKUP($G572,'Pull Path Codes'!$A$7:$G$10,5,FALSE)</f>
        <v>#N/A</v>
      </c>
      <c r="N572" t="e">
        <f t="shared" si="64"/>
        <v>#N/A</v>
      </c>
      <c r="O572" s="5" t="e">
        <f t="shared" si="60"/>
        <v>#N/A</v>
      </c>
      <c r="P572" t="e">
        <f>VLOOKUP($G572,'Pull Path Codes'!$A$7:$G$10,6,FALSE)</f>
        <v>#N/A</v>
      </c>
      <c r="Q572" s="6" t="e">
        <f>VLOOKUP($G572,'Pull Path Codes'!$A$7:$G$10,7,FALSE)</f>
        <v>#N/A</v>
      </c>
      <c r="R572" t="e">
        <f t="shared" si="65"/>
        <v>#N/A</v>
      </c>
      <c r="S572" s="5" t="e">
        <f t="shared" si="61"/>
        <v>#N/A</v>
      </c>
      <c r="T572" s="87" t="e">
        <f t="shared" si="62"/>
        <v>#N/A</v>
      </c>
    </row>
    <row r="573" spans="1:20" ht="12.75">
      <c r="A573" s="38">
        <f>'Volume Forecast'!B571</f>
        <v>0</v>
      </c>
      <c r="B573" s="1">
        <f>'Volume Forecast'!C571</f>
        <v>0</v>
      </c>
      <c r="C573" s="6" t="s">
        <v>124</v>
      </c>
      <c r="D573" s="27">
        <f>'Volume Forecast'!F571</f>
        <v>0</v>
      </c>
      <c r="E573" s="43" t="str">
        <f>'Volume Forecast'!D571</f>
        <v>Ea</v>
      </c>
      <c r="F573" s="72">
        <f>'Volume Forecast'!E571</f>
        <v>0</v>
      </c>
      <c r="G573" s="6"/>
      <c r="H573" s="6" t="e">
        <f>VLOOKUP($G573,'Pull Path Codes'!$A$7:$G$10,2,FALSE)</f>
        <v>#N/A</v>
      </c>
      <c r="I573" s="66" t="e">
        <f>VLOOKUP($G573,'Pull Path Codes'!$A$7:$G$10,3,FALSE)</f>
        <v>#N/A</v>
      </c>
      <c r="J573" t="e">
        <f t="shared" si="63"/>
        <v>#N/A</v>
      </c>
      <c r="K573" s="5" t="e">
        <f t="shared" si="59"/>
        <v>#N/A</v>
      </c>
      <c r="L573" s="6" t="e">
        <f>VLOOKUP($G573,'Pull Path Codes'!$A$7:$G$10,4,FALSE)</f>
        <v>#N/A</v>
      </c>
      <c r="M573" s="65" t="e">
        <f>VLOOKUP($G573,'Pull Path Codes'!$A$7:$G$10,5,FALSE)</f>
        <v>#N/A</v>
      </c>
      <c r="N573" t="e">
        <f t="shared" si="64"/>
        <v>#N/A</v>
      </c>
      <c r="O573" s="5" t="e">
        <f t="shared" si="60"/>
        <v>#N/A</v>
      </c>
      <c r="P573" t="e">
        <f>VLOOKUP($G573,'Pull Path Codes'!$A$7:$G$10,6,FALSE)</f>
        <v>#N/A</v>
      </c>
      <c r="Q573" s="6" t="e">
        <f>VLOOKUP($G573,'Pull Path Codes'!$A$7:$G$10,7,FALSE)</f>
        <v>#N/A</v>
      </c>
      <c r="R573" t="e">
        <f t="shared" si="65"/>
        <v>#N/A</v>
      </c>
      <c r="S573" s="5" t="e">
        <f t="shared" si="61"/>
        <v>#N/A</v>
      </c>
      <c r="T573" s="87" t="e">
        <f t="shared" si="62"/>
        <v>#N/A</v>
      </c>
    </row>
    <row r="574" spans="1:20" ht="12.75">
      <c r="A574" s="38">
        <f>'Volume Forecast'!B572</f>
        <v>0</v>
      </c>
      <c r="B574" s="1">
        <f>'Volume Forecast'!C572</f>
        <v>0</v>
      </c>
      <c r="C574" s="6" t="s">
        <v>124</v>
      </c>
      <c r="D574" s="27">
        <f>'Volume Forecast'!F572</f>
        <v>0</v>
      </c>
      <c r="E574" s="43" t="str">
        <f>'Volume Forecast'!D572</f>
        <v>Ea</v>
      </c>
      <c r="F574" s="72">
        <f>'Volume Forecast'!E572</f>
        <v>0</v>
      </c>
      <c r="G574" s="6"/>
      <c r="H574" s="6" t="e">
        <f>VLOOKUP($G574,'Pull Path Codes'!$A$7:$G$10,2,FALSE)</f>
        <v>#N/A</v>
      </c>
      <c r="I574" s="66" t="e">
        <f>VLOOKUP($G574,'Pull Path Codes'!$A$7:$G$10,3,FALSE)</f>
        <v>#N/A</v>
      </c>
      <c r="J574" t="e">
        <f t="shared" si="63"/>
        <v>#N/A</v>
      </c>
      <c r="K574" s="5" t="e">
        <f t="shared" si="59"/>
        <v>#N/A</v>
      </c>
      <c r="L574" s="6" t="e">
        <f>VLOOKUP($G574,'Pull Path Codes'!$A$7:$G$10,4,FALSE)</f>
        <v>#N/A</v>
      </c>
      <c r="M574" s="65" t="e">
        <f>VLOOKUP($G574,'Pull Path Codes'!$A$7:$G$10,5,FALSE)</f>
        <v>#N/A</v>
      </c>
      <c r="N574" t="e">
        <f t="shared" si="64"/>
        <v>#N/A</v>
      </c>
      <c r="O574" s="5" t="e">
        <f t="shared" si="60"/>
        <v>#N/A</v>
      </c>
      <c r="P574" t="e">
        <f>VLOOKUP($G574,'Pull Path Codes'!$A$7:$G$10,6,FALSE)</f>
        <v>#N/A</v>
      </c>
      <c r="Q574" s="6" t="e">
        <f>VLOOKUP($G574,'Pull Path Codes'!$A$7:$G$10,7,FALSE)</f>
        <v>#N/A</v>
      </c>
      <c r="R574" t="e">
        <f t="shared" si="65"/>
        <v>#N/A</v>
      </c>
      <c r="S574" s="5" t="e">
        <f t="shared" si="61"/>
        <v>#N/A</v>
      </c>
      <c r="T574" s="87" t="e">
        <f t="shared" si="62"/>
        <v>#N/A</v>
      </c>
    </row>
    <row r="575" spans="1:20" ht="12.75">
      <c r="A575" s="38">
        <f>'Volume Forecast'!B573</f>
        <v>0</v>
      </c>
      <c r="B575" s="1">
        <f>'Volume Forecast'!C573</f>
        <v>0</v>
      </c>
      <c r="C575" s="6" t="s">
        <v>124</v>
      </c>
      <c r="D575" s="27">
        <f>'Volume Forecast'!F573</f>
        <v>0</v>
      </c>
      <c r="E575" s="43" t="str">
        <f>'Volume Forecast'!D573</f>
        <v>Ea</v>
      </c>
      <c r="F575" s="72">
        <f>'Volume Forecast'!E573</f>
        <v>0</v>
      </c>
      <c r="G575" s="6"/>
      <c r="H575" s="6" t="e">
        <f>VLOOKUP($G575,'Pull Path Codes'!$A$7:$G$10,2,FALSE)</f>
        <v>#N/A</v>
      </c>
      <c r="I575" s="66" t="e">
        <f>VLOOKUP($G575,'Pull Path Codes'!$A$7:$G$10,3,FALSE)</f>
        <v>#N/A</v>
      </c>
      <c r="J575" t="e">
        <f t="shared" si="63"/>
        <v>#N/A</v>
      </c>
      <c r="K575" s="5" t="e">
        <f t="shared" si="59"/>
        <v>#N/A</v>
      </c>
      <c r="L575" s="6" t="e">
        <f>VLOOKUP($G575,'Pull Path Codes'!$A$7:$G$10,4,FALSE)</f>
        <v>#N/A</v>
      </c>
      <c r="M575" s="65" t="e">
        <f>VLOOKUP($G575,'Pull Path Codes'!$A$7:$G$10,5,FALSE)</f>
        <v>#N/A</v>
      </c>
      <c r="N575" t="e">
        <f t="shared" si="64"/>
        <v>#N/A</v>
      </c>
      <c r="O575" s="5" t="e">
        <f t="shared" si="60"/>
        <v>#N/A</v>
      </c>
      <c r="P575" t="e">
        <f>VLOOKUP($G575,'Pull Path Codes'!$A$7:$G$10,6,FALSE)</f>
        <v>#N/A</v>
      </c>
      <c r="Q575" s="6" t="e">
        <f>VLOOKUP($G575,'Pull Path Codes'!$A$7:$G$10,7,FALSE)</f>
        <v>#N/A</v>
      </c>
      <c r="R575" t="e">
        <f t="shared" si="65"/>
        <v>#N/A</v>
      </c>
      <c r="S575" s="5" t="e">
        <f t="shared" si="61"/>
        <v>#N/A</v>
      </c>
      <c r="T575" s="87" t="e">
        <f t="shared" si="62"/>
        <v>#N/A</v>
      </c>
    </row>
    <row r="576" spans="1:20" ht="12.75">
      <c r="A576" s="38">
        <f>'Volume Forecast'!B574</f>
        <v>0</v>
      </c>
      <c r="B576" s="1">
        <f>'Volume Forecast'!C574</f>
        <v>0</v>
      </c>
      <c r="C576" s="6" t="s">
        <v>124</v>
      </c>
      <c r="D576" s="27">
        <f>'Volume Forecast'!F574</f>
        <v>0</v>
      </c>
      <c r="E576" s="43" t="str">
        <f>'Volume Forecast'!D574</f>
        <v>Ea</v>
      </c>
      <c r="F576" s="72">
        <f>'Volume Forecast'!E574</f>
        <v>0</v>
      </c>
      <c r="G576" s="6"/>
      <c r="H576" s="6" t="e">
        <f>VLOOKUP($G576,'Pull Path Codes'!$A$7:$G$10,2,FALSE)</f>
        <v>#N/A</v>
      </c>
      <c r="I576" s="66" t="e">
        <f>VLOOKUP($G576,'Pull Path Codes'!$A$7:$G$10,3,FALSE)</f>
        <v>#N/A</v>
      </c>
      <c r="J576" t="e">
        <f t="shared" si="63"/>
        <v>#N/A</v>
      </c>
      <c r="K576" s="5" t="e">
        <f t="shared" si="59"/>
        <v>#N/A</v>
      </c>
      <c r="L576" s="6" t="e">
        <f>VLOOKUP($G576,'Pull Path Codes'!$A$7:$G$10,4,FALSE)</f>
        <v>#N/A</v>
      </c>
      <c r="M576" s="65" t="e">
        <f>VLOOKUP($G576,'Pull Path Codes'!$A$7:$G$10,5,FALSE)</f>
        <v>#N/A</v>
      </c>
      <c r="N576" t="e">
        <f t="shared" si="64"/>
        <v>#N/A</v>
      </c>
      <c r="O576" s="5" t="e">
        <f t="shared" si="60"/>
        <v>#N/A</v>
      </c>
      <c r="P576" t="e">
        <f>VLOOKUP($G576,'Pull Path Codes'!$A$7:$G$10,6,FALSE)</f>
        <v>#N/A</v>
      </c>
      <c r="Q576" s="6" t="e">
        <f>VLOOKUP($G576,'Pull Path Codes'!$A$7:$G$10,7,FALSE)</f>
        <v>#N/A</v>
      </c>
      <c r="R576" t="e">
        <f t="shared" si="65"/>
        <v>#N/A</v>
      </c>
      <c r="S576" s="5" t="e">
        <f t="shared" si="61"/>
        <v>#N/A</v>
      </c>
      <c r="T576" s="87" t="e">
        <f t="shared" si="62"/>
        <v>#N/A</v>
      </c>
    </row>
    <row r="577" spans="1:20" ht="12.75">
      <c r="A577" s="38">
        <f>'Volume Forecast'!B575</f>
        <v>0</v>
      </c>
      <c r="B577" s="1">
        <f>'Volume Forecast'!C575</f>
        <v>0</v>
      </c>
      <c r="C577" s="6" t="s">
        <v>124</v>
      </c>
      <c r="D577" s="27">
        <f>'Volume Forecast'!F575</f>
        <v>0</v>
      </c>
      <c r="E577" s="43" t="str">
        <f>'Volume Forecast'!D575</f>
        <v>Ea</v>
      </c>
      <c r="F577" s="72">
        <f>'Volume Forecast'!E575</f>
        <v>0</v>
      </c>
      <c r="G577" s="6"/>
      <c r="H577" s="6" t="e">
        <f>VLOOKUP($G577,'Pull Path Codes'!$A$7:$G$10,2,FALSE)</f>
        <v>#N/A</v>
      </c>
      <c r="I577" s="66" t="e">
        <f>VLOOKUP($G577,'Pull Path Codes'!$A$7:$G$10,3,FALSE)</f>
        <v>#N/A</v>
      </c>
      <c r="J577" t="e">
        <f t="shared" si="63"/>
        <v>#N/A</v>
      </c>
      <c r="K577" s="5" t="e">
        <f t="shared" si="59"/>
        <v>#N/A</v>
      </c>
      <c r="L577" s="6" t="e">
        <f>VLOOKUP($G577,'Pull Path Codes'!$A$7:$G$10,4,FALSE)</f>
        <v>#N/A</v>
      </c>
      <c r="M577" s="65" t="e">
        <f>VLOOKUP($G577,'Pull Path Codes'!$A$7:$G$10,5,FALSE)</f>
        <v>#N/A</v>
      </c>
      <c r="N577" t="e">
        <f t="shared" si="64"/>
        <v>#N/A</v>
      </c>
      <c r="O577" s="5" t="e">
        <f t="shared" si="60"/>
        <v>#N/A</v>
      </c>
      <c r="P577" t="e">
        <f>VLOOKUP($G577,'Pull Path Codes'!$A$7:$G$10,6,FALSE)</f>
        <v>#N/A</v>
      </c>
      <c r="Q577" s="6" t="e">
        <f>VLOOKUP($G577,'Pull Path Codes'!$A$7:$G$10,7,FALSE)</f>
        <v>#N/A</v>
      </c>
      <c r="R577" t="e">
        <f t="shared" si="65"/>
        <v>#N/A</v>
      </c>
      <c r="S577" s="5" t="e">
        <f t="shared" si="61"/>
        <v>#N/A</v>
      </c>
      <c r="T577" s="87" t="e">
        <f t="shared" si="62"/>
        <v>#N/A</v>
      </c>
    </row>
    <row r="578" spans="1:20" ht="12.75">
      <c r="A578" s="38">
        <f>'Volume Forecast'!B576</f>
        <v>0</v>
      </c>
      <c r="B578" s="1">
        <f>'Volume Forecast'!C576</f>
        <v>0</v>
      </c>
      <c r="C578" s="6" t="s">
        <v>124</v>
      </c>
      <c r="D578" s="27">
        <f>'Volume Forecast'!F576</f>
        <v>0</v>
      </c>
      <c r="E578" s="43" t="str">
        <f>'Volume Forecast'!D576</f>
        <v>Ea</v>
      </c>
      <c r="F578" s="72">
        <f>'Volume Forecast'!E576</f>
        <v>0</v>
      </c>
      <c r="G578" s="6"/>
      <c r="H578" s="6" t="e">
        <f>VLOOKUP($G578,'Pull Path Codes'!$A$7:$G$10,2,FALSE)</f>
        <v>#N/A</v>
      </c>
      <c r="I578" s="66" t="e">
        <f>VLOOKUP($G578,'Pull Path Codes'!$A$7:$G$10,3,FALSE)</f>
        <v>#N/A</v>
      </c>
      <c r="J578" t="e">
        <f t="shared" si="63"/>
        <v>#N/A</v>
      </c>
      <c r="K578" s="5" t="e">
        <f t="shared" si="59"/>
        <v>#N/A</v>
      </c>
      <c r="L578" s="6" t="e">
        <f>VLOOKUP($G578,'Pull Path Codes'!$A$7:$G$10,4,FALSE)</f>
        <v>#N/A</v>
      </c>
      <c r="M578" s="65" t="e">
        <f>VLOOKUP($G578,'Pull Path Codes'!$A$7:$G$10,5,FALSE)</f>
        <v>#N/A</v>
      </c>
      <c r="N578" t="e">
        <f t="shared" si="64"/>
        <v>#N/A</v>
      </c>
      <c r="O578" s="5" t="e">
        <f t="shared" si="60"/>
        <v>#N/A</v>
      </c>
      <c r="P578" t="e">
        <f>VLOOKUP($G578,'Pull Path Codes'!$A$7:$G$10,6,FALSE)</f>
        <v>#N/A</v>
      </c>
      <c r="Q578" s="6" t="e">
        <f>VLOOKUP($G578,'Pull Path Codes'!$A$7:$G$10,7,FALSE)</f>
        <v>#N/A</v>
      </c>
      <c r="R578" t="e">
        <f t="shared" si="65"/>
        <v>#N/A</v>
      </c>
      <c r="S578" s="5" t="e">
        <f t="shared" si="61"/>
        <v>#N/A</v>
      </c>
      <c r="T578" s="87" t="e">
        <f t="shared" si="62"/>
        <v>#N/A</v>
      </c>
    </row>
    <row r="579" spans="1:20" ht="12.75">
      <c r="A579" s="38">
        <f>'Volume Forecast'!B577</f>
        <v>0</v>
      </c>
      <c r="B579" s="1">
        <f>'Volume Forecast'!C577</f>
        <v>0</v>
      </c>
      <c r="C579" s="6" t="s">
        <v>124</v>
      </c>
      <c r="D579" s="27">
        <f>'Volume Forecast'!F577</f>
        <v>0</v>
      </c>
      <c r="E579" s="43" t="str">
        <f>'Volume Forecast'!D577</f>
        <v>Ea</v>
      </c>
      <c r="F579" s="72">
        <f>'Volume Forecast'!E577</f>
        <v>0</v>
      </c>
      <c r="G579" s="6"/>
      <c r="H579" s="6" t="e">
        <f>VLOOKUP($G579,'Pull Path Codes'!$A$7:$G$10,2,FALSE)</f>
        <v>#N/A</v>
      </c>
      <c r="I579" s="66" t="e">
        <f>VLOOKUP($G579,'Pull Path Codes'!$A$7:$G$10,3,FALSE)</f>
        <v>#N/A</v>
      </c>
      <c r="J579" t="e">
        <f t="shared" si="63"/>
        <v>#N/A</v>
      </c>
      <c r="K579" s="5" t="e">
        <f t="shared" si="59"/>
        <v>#N/A</v>
      </c>
      <c r="L579" s="6" t="e">
        <f>VLOOKUP($G579,'Pull Path Codes'!$A$7:$G$10,4,FALSE)</f>
        <v>#N/A</v>
      </c>
      <c r="M579" s="65" t="e">
        <f>VLOOKUP($G579,'Pull Path Codes'!$A$7:$G$10,5,FALSE)</f>
        <v>#N/A</v>
      </c>
      <c r="N579" t="e">
        <f t="shared" si="64"/>
        <v>#N/A</v>
      </c>
      <c r="O579" s="5" t="e">
        <f t="shared" si="60"/>
        <v>#N/A</v>
      </c>
      <c r="P579" t="e">
        <f>VLOOKUP($G579,'Pull Path Codes'!$A$7:$G$10,6,FALSE)</f>
        <v>#N/A</v>
      </c>
      <c r="Q579" s="6" t="e">
        <f>VLOOKUP($G579,'Pull Path Codes'!$A$7:$G$10,7,FALSE)</f>
        <v>#N/A</v>
      </c>
      <c r="R579" t="e">
        <f t="shared" si="65"/>
        <v>#N/A</v>
      </c>
      <c r="S579" s="5" t="e">
        <f t="shared" si="61"/>
        <v>#N/A</v>
      </c>
      <c r="T579" s="87" t="e">
        <f t="shared" si="62"/>
        <v>#N/A</v>
      </c>
    </row>
    <row r="580" spans="1:20" ht="12.75">
      <c r="A580" s="38">
        <f>'Volume Forecast'!B578</f>
        <v>0</v>
      </c>
      <c r="B580" s="1">
        <f>'Volume Forecast'!C578</f>
        <v>0</v>
      </c>
      <c r="C580" s="6" t="s">
        <v>124</v>
      </c>
      <c r="D580" s="27">
        <f>'Volume Forecast'!F578</f>
        <v>0</v>
      </c>
      <c r="E580" s="43" t="str">
        <f>'Volume Forecast'!D578</f>
        <v>Ea</v>
      </c>
      <c r="F580" s="72">
        <f>'Volume Forecast'!E578</f>
        <v>0</v>
      </c>
      <c r="G580" s="6"/>
      <c r="H580" s="6" t="e">
        <f>VLOOKUP($G580,'Pull Path Codes'!$A$7:$G$10,2,FALSE)</f>
        <v>#N/A</v>
      </c>
      <c r="I580" s="66" t="e">
        <f>VLOOKUP($G580,'Pull Path Codes'!$A$7:$G$10,3,FALSE)</f>
        <v>#N/A</v>
      </c>
      <c r="J580" t="e">
        <f t="shared" si="63"/>
        <v>#N/A</v>
      </c>
      <c r="K580" s="5" t="e">
        <f t="shared" si="59"/>
        <v>#N/A</v>
      </c>
      <c r="L580" s="6" t="e">
        <f>VLOOKUP($G580,'Pull Path Codes'!$A$7:$G$10,4,FALSE)</f>
        <v>#N/A</v>
      </c>
      <c r="M580" s="65" t="e">
        <f>VLOOKUP($G580,'Pull Path Codes'!$A$7:$G$10,5,FALSE)</f>
        <v>#N/A</v>
      </c>
      <c r="N580" t="e">
        <f t="shared" si="64"/>
        <v>#N/A</v>
      </c>
      <c r="O580" s="5" t="e">
        <f t="shared" si="60"/>
        <v>#N/A</v>
      </c>
      <c r="P580" t="e">
        <f>VLOOKUP($G580,'Pull Path Codes'!$A$7:$G$10,6,FALSE)</f>
        <v>#N/A</v>
      </c>
      <c r="Q580" s="6" t="e">
        <f>VLOOKUP($G580,'Pull Path Codes'!$A$7:$G$10,7,FALSE)</f>
        <v>#N/A</v>
      </c>
      <c r="R580" t="e">
        <f t="shared" si="65"/>
        <v>#N/A</v>
      </c>
      <c r="S580" s="5" t="e">
        <f t="shared" si="61"/>
        <v>#N/A</v>
      </c>
      <c r="T580" s="87" t="e">
        <f t="shared" si="62"/>
        <v>#N/A</v>
      </c>
    </row>
    <row r="581" spans="1:20" ht="12.75">
      <c r="A581" s="38">
        <f>'Volume Forecast'!B579</f>
        <v>0</v>
      </c>
      <c r="B581" s="1">
        <f>'Volume Forecast'!C579</f>
        <v>0</v>
      </c>
      <c r="C581" s="6" t="s">
        <v>124</v>
      </c>
      <c r="D581" s="27">
        <f>'Volume Forecast'!F579</f>
        <v>0</v>
      </c>
      <c r="E581" s="43" t="str">
        <f>'Volume Forecast'!D579</f>
        <v>Ea</v>
      </c>
      <c r="F581" s="72">
        <f>'Volume Forecast'!E579</f>
        <v>0</v>
      </c>
      <c r="G581" s="6"/>
      <c r="H581" s="6" t="e">
        <f>VLOOKUP($G581,'Pull Path Codes'!$A$7:$G$10,2,FALSE)</f>
        <v>#N/A</v>
      </c>
      <c r="I581" s="66" t="e">
        <f>VLOOKUP($G581,'Pull Path Codes'!$A$7:$G$10,3,FALSE)</f>
        <v>#N/A</v>
      </c>
      <c r="J581" t="e">
        <f t="shared" si="63"/>
        <v>#N/A</v>
      </c>
      <c r="K581" s="5" t="e">
        <f t="shared" si="59"/>
        <v>#N/A</v>
      </c>
      <c r="L581" s="6" t="e">
        <f>VLOOKUP($G581,'Pull Path Codes'!$A$7:$G$10,4,FALSE)</f>
        <v>#N/A</v>
      </c>
      <c r="M581" s="65" t="e">
        <f>VLOOKUP($G581,'Pull Path Codes'!$A$7:$G$10,5,FALSE)</f>
        <v>#N/A</v>
      </c>
      <c r="N581" t="e">
        <f t="shared" si="64"/>
        <v>#N/A</v>
      </c>
      <c r="O581" s="5" t="e">
        <f t="shared" si="60"/>
        <v>#N/A</v>
      </c>
      <c r="P581" t="e">
        <f>VLOOKUP($G581,'Pull Path Codes'!$A$7:$G$10,6,FALSE)</f>
        <v>#N/A</v>
      </c>
      <c r="Q581" s="6" t="e">
        <f>VLOOKUP($G581,'Pull Path Codes'!$A$7:$G$10,7,FALSE)</f>
        <v>#N/A</v>
      </c>
      <c r="R581" t="e">
        <f t="shared" si="65"/>
        <v>#N/A</v>
      </c>
      <c r="S581" s="5" t="e">
        <f t="shared" si="61"/>
        <v>#N/A</v>
      </c>
      <c r="T581" s="87" t="e">
        <f t="shared" si="62"/>
        <v>#N/A</v>
      </c>
    </row>
    <row r="582" spans="1:20" ht="12.75">
      <c r="A582" s="38">
        <f>'Volume Forecast'!B580</f>
        <v>0</v>
      </c>
      <c r="B582" s="1">
        <f>'Volume Forecast'!C580</f>
        <v>0</v>
      </c>
      <c r="C582" s="6" t="s">
        <v>124</v>
      </c>
      <c r="D582" s="27">
        <f>'Volume Forecast'!F580</f>
        <v>0</v>
      </c>
      <c r="E582" s="43" t="str">
        <f>'Volume Forecast'!D580</f>
        <v>Ea</v>
      </c>
      <c r="F582" s="72">
        <f>'Volume Forecast'!E580</f>
        <v>0</v>
      </c>
      <c r="G582" s="6"/>
      <c r="H582" s="6" t="e">
        <f>VLOOKUP($G582,'Pull Path Codes'!$A$7:$G$10,2,FALSE)</f>
        <v>#N/A</v>
      </c>
      <c r="I582" s="66" t="e">
        <f>VLOOKUP($G582,'Pull Path Codes'!$A$7:$G$10,3,FALSE)</f>
        <v>#N/A</v>
      </c>
      <c r="J582" t="e">
        <f t="shared" si="63"/>
        <v>#N/A</v>
      </c>
      <c r="K582" s="5" t="e">
        <f t="shared" si="59"/>
        <v>#N/A</v>
      </c>
      <c r="L582" s="6" t="e">
        <f>VLOOKUP($G582,'Pull Path Codes'!$A$7:$G$10,4,FALSE)</f>
        <v>#N/A</v>
      </c>
      <c r="M582" s="65" t="e">
        <f>VLOOKUP($G582,'Pull Path Codes'!$A$7:$G$10,5,FALSE)</f>
        <v>#N/A</v>
      </c>
      <c r="N582" t="e">
        <f t="shared" si="64"/>
        <v>#N/A</v>
      </c>
      <c r="O582" s="5" t="e">
        <f t="shared" si="60"/>
        <v>#N/A</v>
      </c>
      <c r="P582" t="e">
        <f>VLOOKUP($G582,'Pull Path Codes'!$A$7:$G$10,6,FALSE)</f>
        <v>#N/A</v>
      </c>
      <c r="Q582" s="6" t="e">
        <f>VLOOKUP($G582,'Pull Path Codes'!$A$7:$G$10,7,FALSE)</f>
        <v>#N/A</v>
      </c>
      <c r="R582" t="e">
        <f t="shared" si="65"/>
        <v>#N/A</v>
      </c>
      <c r="S582" s="5" t="e">
        <f t="shared" si="61"/>
        <v>#N/A</v>
      </c>
      <c r="T582" s="87" t="e">
        <f t="shared" si="62"/>
        <v>#N/A</v>
      </c>
    </row>
    <row r="583" spans="1:20" ht="12.75">
      <c r="A583" s="38">
        <f>'Volume Forecast'!B581</f>
        <v>0</v>
      </c>
      <c r="B583" s="1">
        <f>'Volume Forecast'!C581</f>
        <v>0</v>
      </c>
      <c r="C583" s="6" t="s">
        <v>124</v>
      </c>
      <c r="D583" s="27">
        <f>'Volume Forecast'!F581</f>
        <v>0</v>
      </c>
      <c r="E583" s="43" t="str">
        <f>'Volume Forecast'!D581</f>
        <v>Ea</v>
      </c>
      <c r="F583" s="72">
        <f>'Volume Forecast'!E581</f>
        <v>0</v>
      </c>
      <c r="G583" s="6"/>
      <c r="H583" s="6" t="e">
        <f>VLOOKUP($G583,'Pull Path Codes'!$A$7:$G$10,2,FALSE)</f>
        <v>#N/A</v>
      </c>
      <c r="I583" s="66" t="e">
        <f>VLOOKUP($G583,'Pull Path Codes'!$A$7:$G$10,3,FALSE)</f>
        <v>#N/A</v>
      </c>
      <c r="J583" t="e">
        <f t="shared" si="63"/>
        <v>#N/A</v>
      </c>
      <c r="K583" s="5" t="e">
        <f t="shared" si="59"/>
        <v>#N/A</v>
      </c>
      <c r="L583" s="6" t="e">
        <f>VLOOKUP($G583,'Pull Path Codes'!$A$7:$G$10,4,FALSE)</f>
        <v>#N/A</v>
      </c>
      <c r="M583" s="65" t="e">
        <f>VLOOKUP($G583,'Pull Path Codes'!$A$7:$G$10,5,FALSE)</f>
        <v>#N/A</v>
      </c>
      <c r="N583" t="e">
        <f t="shared" si="64"/>
        <v>#N/A</v>
      </c>
      <c r="O583" s="5" t="e">
        <f t="shared" si="60"/>
        <v>#N/A</v>
      </c>
      <c r="P583" t="e">
        <f>VLOOKUP($G583,'Pull Path Codes'!$A$7:$G$10,6,FALSE)</f>
        <v>#N/A</v>
      </c>
      <c r="Q583" s="6" t="e">
        <f>VLOOKUP($G583,'Pull Path Codes'!$A$7:$G$10,7,FALSE)</f>
        <v>#N/A</v>
      </c>
      <c r="R583" t="e">
        <f t="shared" si="65"/>
        <v>#N/A</v>
      </c>
      <c r="S583" s="5" t="e">
        <f t="shared" si="61"/>
        <v>#N/A</v>
      </c>
      <c r="T583" s="87" t="e">
        <f t="shared" si="62"/>
        <v>#N/A</v>
      </c>
    </row>
    <row r="584" spans="1:20" ht="12.75">
      <c r="A584" s="38">
        <f>'Volume Forecast'!B582</f>
        <v>0</v>
      </c>
      <c r="B584" s="1">
        <f>'Volume Forecast'!C582</f>
        <v>0</v>
      </c>
      <c r="C584" s="6" t="s">
        <v>124</v>
      </c>
      <c r="D584" s="27">
        <f>'Volume Forecast'!F582</f>
        <v>0</v>
      </c>
      <c r="E584" s="43" t="str">
        <f>'Volume Forecast'!D582</f>
        <v>Ea</v>
      </c>
      <c r="F584" s="72">
        <f>'Volume Forecast'!E582</f>
        <v>0</v>
      </c>
      <c r="G584" s="6"/>
      <c r="H584" s="6" t="e">
        <f>VLOOKUP($G584,'Pull Path Codes'!$A$7:$G$10,2,FALSE)</f>
        <v>#N/A</v>
      </c>
      <c r="I584" s="66" t="e">
        <f>VLOOKUP($G584,'Pull Path Codes'!$A$7:$G$10,3,FALSE)</f>
        <v>#N/A</v>
      </c>
      <c r="J584" t="e">
        <f t="shared" si="63"/>
        <v>#N/A</v>
      </c>
      <c r="K584" s="5" t="e">
        <f t="shared" si="59"/>
        <v>#N/A</v>
      </c>
      <c r="L584" s="6" t="e">
        <f>VLOOKUP($G584,'Pull Path Codes'!$A$7:$G$10,4,FALSE)</f>
        <v>#N/A</v>
      </c>
      <c r="M584" s="65" t="e">
        <f>VLOOKUP($G584,'Pull Path Codes'!$A$7:$G$10,5,FALSE)</f>
        <v>#N/A</v>
      </c>
      <c r="N584" t="e">
        <f t="shared" si="64"/>
        <v>#N/A</v>
      </c>
      <c r="O584" s="5" t="e">
        <f t="shared" si="60"/>
        <v>#N/A</v>
      </c>
      <c r="P584" t="e">
        <f>VLOOKUP($G584,'Pull Path Codes'!$A$7:$G$10,6,FALSE)</f>
        <v>#N/A</v>
      </c>
      <c r="Q584" s="6" t="e">
        <f>VLOOKUP($G584,'Pull Path Codes'!$A$7:$G$10,7,FALSE)</f>
        <v>#N/A</v>
      </c>
      <c r="R584" t="e">
        <f t="shared" si="65"/>
        <v>#N/A</v>
      </c>
      <c r="S584" s="5" t="e">
        <f t="shared" si="61"/>
        <v>#N/A</v>
      </c>
      <c r="T584" s="87" t="e">
        <f t="shared" si="62"/>
        <v>#N/A</v>
      </c>
    </row>
    <row r="585" spans="1:20" ht="12.75">
      <c r="A585" s="38">
        <f>'Volume Forecast'!B583</f>
        <v>0</v>
      </c>
      <c r="B585" s="1">
        <f>'Volume Forecast'!C583</f>
        <v>0</v>
      </c>
      <c r="C585" s="6" t="s">
        <v>124</v>
      </c>
      <c r="D585" s="27">
        <f>'Volume Forecast'!F583</f>
        <v>0</v>
      </c>
      <c r="E585" s="43" t="str">
        <f>'Volume Forecast'!D583</f>
        <v>Ea</v>
      </c>
      <c r="F585" s="72">
        <f>'Volume Forecast'!E583</f>
        <v>0</v>
      </c>
      <c r="G585" s="6"/>
      <c r="H585" s="6" t="e">
        <f>VLOOKUP($G585,'Pull Path Codes'!$A$7:$G$10,2,FALSE)</f>
        <v>#N/A</v>
      </c>
      <c r="I585" s="66" t="e">
        <f>VLOOKUP($G585,'Pull Path Codes'!$A$7:$G$10,3,FALSE)</f>
        <v>#N/A</v>
      </c>
      <c r="J585" t="e">
        <f t="shared" si="63"/>
        <v>#N/A</v>
      </c>
      <c r="K585" s="5" t="e">
        <f t="shared" si="59"/>
        <v>#N/A</v>
      </c>
      <c r="L585" s="6" t="e">
        <f>VLOOKUP($G585,'Pull Path Codes'!$A$7:$G$10,4,FALSE)</f>
        <v>#N/A</v>
      </c>
      <c r="M585" s="65" t="e">
        <f>VLOOKUP($G585,'Pull Path Codes'!$A$7:$G$10,5,FALSE)</f>
        <v>#N/A</v>
      </c>
      <c r="N585" t="e">
        <f t="shared" si="64"/>
        <v>#N/A</v>
      </c>
      <c r="O585" s="5" t="e">
        <f t="shared" si="60"/>
        <v>#N/A</v>
      </c>
      <c r="P585" t="e">
        <f>VLOOKUP($G585,'Pull Path Codes'!$A$7:$G$10,6,FALSE)</f>
        <v>#N/A</v>
      </c>
      <c r="Q585" s="6" t="e">
        <f>VLOOKUP($G585,'Pull Path Codes'!$A$7:$G$10,7,FALSE)</f>
        <v>#N/A</v>
      </c>
      <c r="R585" t="e">
        <f t="shared" si="65"/>
        <v>#N/A</v>
      </c>
      <c r="S585" s="5" t="e">
        <f t="shared" si="61"/>
        <v>#N/A</v>
      </c>
      <c r="T585" s="87" t="e">
        <f t="shared" si="62"/>
        <v>#N/A</v>
      </c>
    </row>
    <row r="586" spans="1:20" ht="12.75">
      <c r="A586" s="38">
        <f>'Volume Forecast'!B584</f>
        <v>0</v>
      </c>
      <c r="B586" s="1">
        <f>'Volume Forecast'!C584</f>
        <v>0</v>
      </c>
      <c r="C586" s="6" t="s">
        <v>124</v>
      </c>
      <c r="D586" s="27">
        <f>'Volume Forecast'!F584</f>
        <v>0</v>
      </c>
      <c r="E586" s="43" t="str">
        <f>'Volume Forecast'!D584</f>
        <v>Ea</v>
      </c>
      <c r="F586" s="72">
        <f>'Volume Forecast'!E584</f>
        <v>0</v>
      </c>
      <c r="G586" s="6"/>
      <c r="H586" s="6" t="e">
        <f>VLOOKUP($G586,'Pull Path Codes'!$A$7:$G$10,2,FALSE)</f>
        <v>#N/A</v>
      </c>
      <c r="I586" s="66" t="e">
        <f>VLOOKUP($G586,'Pull Path Codes'!$A$7:$G$10,3,FALSE)</f>
        <v>#N/A</v>
      </c>
      <c r="J586" t="e">
        <f t="shared" si="63"/>
        <v>#N/A</v>
      </c>
      <c r="K586" s="5" t="e">
        <f aca="true" t="shared" si="66" ref="K586:K649">H586*$D586*(1+I586)</f>
        <v>#N/A</v>
      </c>
      <c r="L586" s="6" t="e">
        <f>VLOOKUP($G586,'Pull Path Codes'!$A$7:$G$10,4,FALSE)</f>
        <v>#N/A</v>
      </c>
      <c r="M586" s="65" t="e">
        <f>VLOOKUP($G586,'Pull Path Codes'!$A$7:$G$10,5,FALSE)</f>
        <v>#N/A</v>
      </c>
      <c r="N586" t="e">
        <f t="shared" si="64"/>
        <v>#N/A</v>
      </c>
      <c r="O586" s="5" t="e">
        <f aca="true" t="shared" si="67" ref="O586:O649">L586*$D586*(1+M586)</f>
        <v>#N/A</v>
      </c>
      <c r="P586" t="e">
        <f>VLOOKUP($G586,'Pull Path Codes'!$A$7:$G$10,6,FALSE)</f>
        <v>#N/A</v>
      </c>
      <c r="Q586" s="6" t="e">
        <f>VLOOKUP($G586,'Pull Path Codes'!$A$7:$G$10,7,FALSE)</f>
        <v>#N/A</v>
      </c>
      <c r="R586" t="e">
        <f t="shared" si="65"/>
        <v>#N/A</v>
      </c>
      <c r="S586" s="5" t="e">
        <f aca="true" t="shared" si="68" ref="S586:S649">IF(P586=0,0,P586*$D586*(1+Q586))</f>
        <v>#N/A</v>
      </c>
      <c r="T586" s="87" t="e">
        <f aca="true" t="shared" si="69" ref="T586:T649">(J586+N586+R586)*F586</f>
        <v>#N/A</v>
      </c>
    </row>
    <row r="587" spans="1:20" ht="12.75">
      <c r="A587" s="38">
        <f>'Volume Forecast'!B585</f>
        <v>0</v>
      </c>
      <c r="B587" s="1">
        <f>'Volume Forecast'!C585</f>
        <v>0</v>
      </c>
      <c r="C587" s="6" t="s">
        <v>124</v>
      </c>
      <c r="D587" s="27">
        <f>'Volume Forecast'!F585</f>
        <v>0</v>
      </c>
      <c r="E587" s="43" t="str">
        <f>'Volume Forecast'!D585</f>
        <v>Ea</v>
      </c>
      <c r="F587" s="72">
        <f>'Volume Forecast'!E585</f>
        <v>0</v>
      </c>
      <c r="G587" s="6"/>
      <c r="H587" s="6" t="e">
        <f>VLOOKUP($G587,'Pull Path Codes'!$A$7:$G$10,2,FALSE)</f>
        <v>#N/A</v>
      </c>
      <c r="I587" s="66" t="e">
        <f>VLOOKUP($G587,'Pull Path Codes'!$A$7:$G$10,3,FALSE)</f>
        <v>#N/A</v>
      </c>
      <c r="J587" t="e">
        <f t="shared" si="63"/>
        <v>#N/A</v>
      </c>
      <c r="K587" s="5" t="e">
        <f t="shared" si="66"/>
        <v>#N/A</v>
      </c>
      <c r="L587" s="6" t="e">
        <f>VLOOKUP($G587,'Pull Path Codes'!$A$7:$G$10,4,FALSE)</f>
        <v>#N/A</v>
      </c>
      <c r="M587" s="65" t="e">
        <f>VLOOKUP($G587,'Pull Path Codes'!$A$7:$G$10,5,FALSE)</f>
        <v>#N/A</v>
      </c>
      <c r="N587" t="e">
        <f t="shared" si="64"/>
        <v>#N/A</v>
      </c>
      <c r="O587" s="5" t="e">
        <f t="shared" si="67"/>
        <v>#N/A</v>
      </c>
      <c r="P587" t="e">
        <f>VLOOKUP($G587,'Pull Path Codes'!$A$7:$G$10,6,FALSE)</f>
        <v>#N/A</v>
      </c>
      <c r="Q587" s="6" t="e">
        <f>VLOOKUP($G587,'Pull Path Codes'!$A$7:$G$10,7,FALSE)</f>
        <v>#N/A</v>
      </c>
      <c r="R587" t="e">
        <f t="shared" si="65"/>
        <v>#N/A</v>
      </c>
      <c r="S587" s="5" t="e">
        <f t="shared" si="68"/>
        <v>#N/A</v>
      </c>
      <c r="T587" s="87" t="e">
        <f t="shared" si="69"/>
        <v>#N/A</v>
      </c>
    </row>
    <row r="588" spans="1:20" ht="12.75">
      <c r="A588" s="38">
        <f>'Volume Forecast'!B586</f>
        <v>0</v>
      </c>
      <c r="B588" s="1">
        <f>'Volume Forecast'!C586</f>
        <v>0</v>
      </c>
      <c r="C588" s="6" t="s">
        <v>124</v>
      </c>
      <c r="D588" s="27">
        <f>'Volume Forecast'!F586</f>
        <v>0</v>
      </c>
      <c r="E588" s="43" t="str">
        <f>'Volume Forecast'!D586</f>
        <v>Ea</v>
      </c>
      <c r="F588" s="72">
        <f>'Volume Forecast'!E586</f>
        <v>0</v>
      </c>
      <c r="G588" s="6"/>
      <c r="H588" s="6" t="e">
        <f>VLOOKUP($G588,'Pull Path Codes'!$A$7:$G$10,2,FALSE)</f>
        <v>#N/A</v>
      </c>
      <c r="I588" s="66" t="e">
        <f>VLOOKUP($G588,'Pull Path Codes'!$A$7:$G$10,3,FALSE)</f>
        <v>#N/A</v>
      </c>
      <c r="J588" t="e">
        <f t="shared" si="63"/>
        <v>#N/A</v>
      </c>
      <c r="K588" s="5" t="e">
        <f t="shared" si="66"/>
        <v>#N/A</v>
      </c>
      <c r="L588" s="6" t="e">
        <f>VLOOKUP($G588,'Pull Path Codes'!$A$7:$G$10,4,FALSE)</f>
        <v>#N/A</v>
      </c>
      <c r="M588" s="65" t="e">
        <f>VLOOKUP($G588,'Pull Path Codes'!$A$7:$G$10,5,FALSE)</f>
        <v>#N/A</v>
      </c>
      <c r="N588" t="e">
        <f t="shared" si="64"/>
        <v>#N/A</v>
      </c>
      <c r="O588" s="5" t="e">
        <f t="shared" si="67"/>
        <v>#N/A</v>
      </c>
      <c r="P588" t="e">
        <f>VLOOKUP($G588,'Pull Path Codes'!$A$7:$G$10,6,FALSE)</f>
        <v>#N/A</v>
      </c>
      <c r="Q588" s="6" t="e">
        <f>VLOOKUP($G588,'Pull Path Codes'!$A$7:$G$10,7,FALSE)</f>
        <v>#N/A</v>
      </c>
      <c r="R588" t="e">
        <f t="shared" si="65"/>
        <v>#N/A</v>
      </c>
      <c r="S588" s="5" t="e">
        <f t="shared" si="68"/>
        <v>#N/A</v>
      </c>
      <c r="T588" s="87" t="e">
        <f t="shared" si="69"/>
        <v>#N/A</v>
      </c>
    </row>
    <row r="589" spans="1:20" ht="12.75">
      <c r="A589" s="38">
        <f>'Volume Forecast'!B587</f>
        <v>0</v>
      </c>
      <c r="B589" s="1">
        <f>'Volume Forecast'!C587</f>
        <v>0</v>
      </c>
      <c r="C589" s="6" t="s">
        <v>124</v>
      </c>
      <c r="D589" s="27">
        <f>'Volume Forecast'!F587</f>
        <v>0</v>
      </c>
      <c r="E589" s="43" t="str">
        <f>'Volume Forecast'!D587</f>
        <v>CARD</v>
      </c>
      <c r="F589" s="72">
        <f>'Volume Forecast'!E587</f>
        <v>0</v>
      </c>
      <c r="G589" s="6"/>
      <c r="H589" s="6" t="e">
        <f>VLOOKUP($G589,'Pull Path Codes'!$A$7:$G$10,2,FALSE)</f>
        <v>#N/A</v>
      </c>
      <c r="I589" s="66" t="e">
        <f>VLOOKUP($G589,'Pull Path Codes'!$A$7:$G$10,3,FALSE)</f>
        <v>#N/A</v>
      </c>
      <c r="J589" t="e">
        <f t="shared" si="63"/>
        <v>#N/A</v>
      </c>
      <c r="K589" s="5" t="e">
        <f t="shared" si="66"/>
        <v>#N/A</v>
      </c>
      <c r="L589" s="6" t="e">
        <f>VLOOKUP($G589,'Pull Path Codes'!$A$7:$G$10,4,FALSE)</f>
        <v>#N/A</v>
      </c>
      <c r="M589" s="65" t="e">
        <f>VLOOKUP($G589,'Pull Path Codes'!$A$7:$G$10,5,FALSE)</f>
        <v>#N/A</v>
      </c>
      <c r="N589" t="e">
        <f t="shared" si="64"/>
        <v>#N/A</v>
      </c>
      <c r="O589" s="5" t="e">
        <f t="shared" si="67"/>
        <v>#N/A</v>
      </c>
      <c r="P589" t="e">
        <f>VLOOKUP($G589,'Pull Path Codes'!$A$7:$G$10,6,FALSE)</f>
        <v>#N/A</v>
      </c>
      <c r="Q589" s="6" t="e">
        <f>VLOOKUP($G589,'Pull Path Codes'!$A$7:$G$10,7,FALSE)</f>
        <v>#N/A</v>
      </c>
      <c r="R589" t="e">
        <f t="shared" si="65"/>
        <v>#N/A</v>
      </c>
      <c r="S589" s="5" t="e">
        <f t="shared" si="68"/>
        <v>#N/A</v>
      </c>
      <c r="T589" s="87" t="e">
        <f t="shared" si="69"/>
        <v>#N/A</v>
      </c>
    </row>
    <row r="590" spans="1:20" ht="12.75">
      <c r="A590" s="38">
        <f>'Volume Forecast'!B588</f>
        <v>0</v>
      </c>
      <c r="B590" s="1">
        <f>'Volume Forecast'!C588</f>
        <v>0</v>
      </c>
      <c r="C590" s="6" t="s">
        <v>124</v>
      </c>
      <c r="D590" s="27">
        <f>'Volume Forecast'!F588</f>
        <v>0</v>
      </c>
      <c r="E590" s="43" t="str">
        <f>'Volume Forecast'!D588</f>
        <v>CARD</v>
      </c>
      <c r="F590" s="72">
        <f>'Volume Forecast'!E588</f>
        <v>0</v>
      </c>
      <c r="G590" s="6"/>
      <c r="H590" s="6" t="e">
        <f>VLOOKUP($G590,'Pull Path Codes'!$A$7:$G$10,2,FALSE)</f>
        <v>#N/A</v>
      </c>
      <c r="I590" s="66" t="e">
        <f>VLOOKUP($G590,'Pull Path Codes'!$A$7:$G$10,3,FALSE)</f>
        <v>#N/A</v>
      </c>
      <c r="J590" t="e">
        <f t="shared" si="63"/>
        <v>#N/A</v>
      </c>
      <c r="K590" s="5" t="e">
        <f t="shared" si="66"/>
        <v>#N/A</v>
      </c>
      <c r="L590" s="6" t="e">
        <f>VLOOKUP($G590,'Pull Path Codes'!$A$7:$G$10,4,FALSE)</f>
        <v>#N/A</v>
      </c>
      <c r="M590" s="65" t="e">
        <f>VLOOKUP($G590,'Pull Path Codes'!$A$7:$G$10,5,FALSE)</f>
        <v>#N/A</v>
      </c>
      <c r="N590" t="e">
        <f t="shared" si="64"/>
        <v>#N/A</v>
      </c>
      <c r="O590" s="5" t="e">
        <f t="shared" si="67"/>
        <v>#N/A</v>
      </c>
      <c r="P590" t="e">
        <f>VLOOKUP($G590,'Pull Path Codes'!$A$7:$G$10,6,FALSE)</f>
        <v>#N/A</v>
      </c>
      <c r="Q590" s="6" t="e">
        <f>VLOOKUP($G590,'Pull Path Codes'!$A$7:$G$10,7,FALSE)</f>
        <v>#N/A</v>
      </c>
      <c r="R590" t="e">
        <f t="shared" si="65"/>
        <v>#N/A</v>
      </c>
      <c r="S590" s="5" t="e">
        <f t="shared" si="68"/>
        <v>#N/A</v>
      </c>
      <c r="T590" s="87" t="e">
        <f t="shared" si="69"/>
        <v>#N/A</v>
      </c>
    </row>
    <row r="591" spans="1:20" ht="12.75">
      <c r="A591" s="38">
        <f>'Volume Forecast'!B589</f>
        <v>0</v>
      </c>
      <c r="B591" s="1">
        <f>'Volume Forecast'!C589</f>
        <v>0</v>
      </c>
      <c r="C591" s="6" t="s">
        <v>124</v>
      </c>
      <c r="D591" s="27">
        <f>'Volume Forecast'!F589</f>
        <v>0</v>
      </c>
      <c r="E591" s="43" t="str">
        <f>'Volume Forecast'!D589</f>
        <v>ROLL</v>
      </c>
      <c r="F591" s="72">
        <f>'Volume Forecast'!E589</f>
        <v>0</v>
      </c>
      <c r="G591" s="6"/>
      <c r="H591" s="6" t="e">
        <f>VLOOKUP($G591,'Pull Path Codes'!$A$7:$G$10,2,FALSE)</f>
        <v>#N/A</v>
      </c>
      <c r="I591" s="66" t="e">
        <f>VLOOKUP($G591,'Pull Path Codes'!$A$7:$G$10,3,FALSE)</f>
        <v>#N/A</v>
      </c>
      <c r="J591" t="e">
        <f t="shared" si="63"/>
        <v>#N/A</v>
      </c>
      <c r="K591" s="5" t="e">
        <f t="shared" si="66"/>
        <v>#N/A</v>
      </c>
      <c r="L591" s="6" t="e">
        <f>VLOOKUP($G591,'Pull Path Codes'!$A$7:$G$10,4,FALSE)</f>
        <v>#N/A</v>
      </c>
      <c r="M591" s="65" t="e">
        <f>VLOOKUP($G591,'Pull Path Codes'!$A$7:$G$10,5,FALSE)</f>
        <v>#N/A</v>
      </c>
      <c r="N591" t="e">
        <f t="shared" si="64"/>
        <v>#N/A</v>
      </c>
      <c r="O591" s="5" t="e">
        <f t="shared" si="67"/>
        <v>#N/A</v>
      </c>
      <c r="P591" t="e">
        <f>VLOOKUP($G591,'Pull Path Codes'!$A$7:$G$10,6,FALSE)</f>
        <v>#N/A</v>
      </c>
      <c r="Q591" s="6" t="e">
        <f>VLOOKUP($G591,'Pull Path Codes'!$A$7:$G$10,7,FALSE)</f>
        <v>#N/A</v>
      </c>
      <c r="R591" t="e">
        <f t="shared" si="65"/>
        <v>#N/A</v>
      </c>
      <c r="S591" s="5" t="e">
        <f t="shared" si="68"/>
        <v>#N/A</v>
      </c>
      <c r="T591" s="87" t="e">
        <f t="shared" si="69"/>
        <v>#N/A</v>
      </c>
    </row>
    <row r="592" spans="1:20" ht="12.75">
      <c r="A592" s="38">
        <f>'Volume Forecast'!B590</f>
        <v>0</v>
      </c>
      <c r="B592" s="1">
        <f>'Volume Forecast'!C590</f>
        <v>0</v>
      </c>
      <c r="C592" s="6" t="s">
        <v>124</v>
      </c>
      <c r="D592" s="27">
        <f>'Volume Forecast'!F590</f>
        <v>0</v>
      </c>
      <c r="E592" s="43" t="str">
        <f>'Volume Forecast'!D590</f>
        <v>TUBE</v>
      </c>
      <c r="F592" s="72">
        <f>'Volume Forecast'!E590</f>
        <v>0</v>
      </c>
      <c r="G592" s="6"/>
      <c r="H592" s="6" t="e">
        <f>VLOOKUP($G592,'Pull Path Codes'!$A$7:$G$10,2,FALSE)</f>
        <v>#N/A</v>
      </c>
      <c r="I592" s="66" t="e">
        <f>VLOOKUP($G592,'Pull Path Codes'!$A$7:$G$10,3,FALSE)</f>
        <v>#N/A</v>
      </c>
      <c r="J592" t="e">
        <f t="shared" si="63"/>
        <v>#N/A</v>
      </c>
      <c r="K592" s="5" t="e">
        <f t="shared" si="66"/>
        <v>#N/A</v>
      </c>
      <c r="L592" s="6" t="e">
        <f>VLOOKUP($G592,'Pull Path Codes'!$A$7:$G$10,4,FALSE)</f>
        <v>#N/A</v>
      </c>
      <c r="M592" s="65" t="e">
        <f>VLOOKUP($G592,'Pull Path Codes'!$A$7:$G$10,5,FALSE)</f>
        <v>#N/A</v>
      </c>
      <c r="N592" t="e">
        <f t="shared" si="64"/>
        <v>#N/A</v>
      </c>
      <c r="O592" s="5" t="e">
        <f t="shared" si="67"/>
        <v>#N/A</v>
      </c>
      <c r="P592" t="e">
        <f>VLOOKUP($G592,'Pull Path Codes'!$A$7:$G$10,6,FALSE)</f>
        <v>#N/A</v>
      </c>
      <c r="Q592" s="6" t="e">
        <f>VLOOKUP($G592,'Pull Path Codes'!$A$7:$G$10,7,FALSE)</f>
        <v>#N/A</v>
      </c>
      <c r="R592" t="e">
        <f t="shared" si="65"/>
        <v>#N/A</v>
      </c>
      <c r="S592" s="5" t="e">
        <f t="shared" si="68"/>
        <v>#N/A</v>
      </c>
      <c r="T592" s="87" t="e">
        <f t="shared" si="69"/>
        <v>#N/A</v>
      </c>
    </row>
    <row r="593" spans="1:20" ht="12.75">
      <c r="A593" s="38">
        <f>'Volume Forecast'!B591</f>
        <v>0</v>
      </c>
      <c r="B593" s="1">
        <f>'Volume Forecast'!C591</f>
        <v>0</v>
      </c>
      <c r="C593" s="6" t="s">
        <v>124</v>
      </c>
      <c r="D593" s="27">
        <f>'Volume Forecast'!F591</f>
        <v>0</v>
      </c>
      <c r="E593" s="43" t="str">
        <f>'Volume Forecast'!D591</f>
        <v>Ea</v>
      </c>
      <c r="F593" s="72">
        <f>'Volume Forecast'!E591</f>
        <v>0</v>
      </c>
      <c r="G593" s="6"/>
      <c r="H593" s="6" t="e">
        <f>VLOOKUP($G593,'Pull Path Codes'!$A$7:$G$10,2,FALSE)</f>
        <v>#N/A</v>
      </c>
      <c r="I593" s="66" t="e">
        <f>VLOOKUP($G593,'Pull Path Codes'!$A$7:$G$10,3,FALSE)</f>
        <v>#N/A</v>
      </c>
      <c r="J593" t="e">
        <f t="shared" si="63"/>
        <v>#N/A</v>
      </c>
      <c r="K593" s="5" t="e">
        <f t="shared" si="66"/>
        <v>#N/A</v>
      </c>
      <c r="L593" s="6" t="e">
        <f>VLOOKUP($G593,'Pull Path Codes'!$A$7:$G$10,4,FALSE)</f>
        <v>#N/A</v>
      </c>
      <c r="M593" s="65" t="e">
        <f>VLOOKUP($G593,'Pull Path Codes'!$A$7:$G$10,5,FALSE)</f>
        <v>#N/A</v>
      </c>
      <c r="N593" t="e">
        <f t="shared" si="64"/>
        <v>#N/A</v>
      </c>
      <c r="O593" s="5" t="e">
        <f t="shared" si="67"/>
        <v>#N/A</v>
      </c>
      <c r="P593" t="e">
        <f>VLOOKUP($G593,'Pull Path Codes'!$A$7:$G$10,6,FALSE)</f>
        <v>#N/A</v>
      </c>
      <c r="Q593" s="6" t="e">
        <f>VLOOKUP($G593,'Pull Path Codes'!$A$7:$G$10,7,FALSE)</f>
        <v>#N/A</v>
      </c>
      <c r="R593" t="e">
        <f t="shared" si="65"/>
        <v>#N/A</v>
      </c>
      <c r="S593" s="5" t="e">
        <f t="shared" si="68"/>
        <v>#N/A</v>
      </c>
      <c r="T593" s="87" t="e">
        <f t="shared" si="69"/>
        <v>#N/A</v>
      </c>
    </row>
    <row r="594" spans="1:20" ht="12.75">
      <c r="A594" s="38">
        <f>'Volume Forecast'!B592</f>
        <v>0</v>
      </c>
      <c r="B594" s="1">
        <f>'Volume Forecast'!C592</f>
        <v>0</v>
      </c>
      <c r="C594" s="6" t="s">
        <v>124</v>
      </c>
      <c r="D594" s="27">
        <f>'Volume Forecast'!F592</f>
        <v>0</v>
      </c>
      <c r="E594" s="43" t="str">
        <f>'Volume Forecast'!D592</f>
        <v>Ea</v>
      </c>
      <c r="F594" s="72">
        <f>'Volume Forecast'!E592</f>
        <v>0</v>
      </c>
      <c r="G594" s="6"/>
      <c r="H594" s="6" t="e">
        <f>VLOOKUP($G594,'Pull Path Codes'!$A$7:$G$10,2,FALSE)</f>
        <v>#N/A</v>
      </c>
      <c r="I594" s="66" t="e">
        <f>VLOOKUP($G594,'Pull Path Codes'!$A$7:$G$10,3,FALSE)</f>
        <v>#N/A</v>
      </c>
      <c r="J594" t="e">
        <f t="shared" si="63"/>
        <v>#N/A</v>
      </c>
      <c r="K594" s="5" t="e">
        <f t="shared" si="66"/>
        <v>#N/A</v>
      </c>
      <c r="L594" s="6" t="e">
        <f>VLOOKUP($G594,'Pull Path Codes'!$A$7:$G$10,4,FALSE)</f>
        <v>#N/A</v>
      </c>
      <c r="M594" s="65" t="e">
        <f>VLOOKUP($G594,'Pull Path Codes'!$A$7:$G$10,5,FALSE)</f>
        <v>#N/A</v>
      </c>
      <c r="N594" t="e">
        <f t="shared" si="64"/>
        <v>#N/A</v>
      </c>
      <c r="O594" s="5" t="e">
        <f t="shared" si="67"/>
        <v>#N/A</v>
      </c>
      <c r="P594" t="e">
        <f>VLOOKUP($G594,'Pull Path Codes'!$A$7:$G$10,6,FALSE)</f>
        <v>#N/A</v>
      </c>
      <c r="Q594" s="6" t="e">
        <f>VLOOKUP($G594,'Pull Path Codes'!$A$7:$G$10,7,FALSE)</f>
        <v>#N/A</v>
      </c>
      <c r="R594" t="e">
        <f t="shared" si="65"/>
        <v>#N/A</v>
      </c>
      <c r="S594" s="5" t="e">
        <f t="shared" si="68"/>
        <v>#N/A</v>
      </c>
      <c r="T594" s="87" t="e">
        <f t="shared" si="69"/>
        <v>#N/A</v>
      </c>
    </row>
    <row r="595" spans="1:20" ht="12.75">
      <c r="A595" s="38">
        <f>'Volume Forecast'!B593</f>
        <v>0</v>
      </c>
      <c r="B595" s="1">
        <f>'Volume Forecast'!C593</f>
        <v>0</v>
      </c>
      <c r="C595" s="6" t="s">
        <v>124</v>
      </c>
      <c r="D595" s="27">
        <f>'Volume Forecast'!F593</f>
        <v>0</v>
      </c>
      <c r="E595" s="43" t="str">
        <f>'Volume Forecast'!D593</f>
        <v>BX</v>
      </c>
      <c r="F595" s="72">
        <f>'Volume Forecast'!E593</f>
        <v>0</v>
      </c>
      <c r="G595" s="6"/>
      <c r="H595" s="6" t="e">
        <f>VLOOKUP($G595,'Pull Path Codes'!$A$7:$G$10,2,FALSE)</f>
        <v>#N/A</v>
      </c>
      <c r="I595" s="66" t="e">
        <f>VLOOKUP($G595,'Pull Path Codes'!$A$7:$G$10,3,FALSE)</f>
        <v>#N/A</v>
      </c>
      <c r="J595" t="e">
        <f t="shared" si="63"/>
        <v>#N/A</v>
      </c>
      <c r="K595" s="5" t="e">
        <f t="shared" si="66"/>
        <v>#N/A</v>
      </c>
      <c r="L595" s="6" t="e">
        <f>VLOOKUP($G595,'Pull Path Codes'!$A$7:$G$10,4,FALSE)</f>
        <v>#N/A</v>
      </c>
      <c r="M595" s="65" t="e">
        <f>VLOOKUP($G595,'Pull Path Codes'!$A$7:$G$10,5,FALSE)</f>
        <v>#N/A</v>
      </c>
      <c r="N595" t="e">
        <f t="shared" si="64"/>
        <v>#N/A</v>
      </c>
      <c r="O595" s="5" t="e">
        <f t="shared" si="67"/>
        <v>#N/A</v>
      </c>
      <c r="P595" t="e">
        <f>VLOOKUP($G595,'Pull Path Codes'!$A$7:$G$10,6,FALSE)</f>
        <v>#N/A</v>
      </c>
      <c r="Q595" s="6" t="e">
        <f>VLOOKUP($G595,'Pull Path Codes'!$A$7:$G$10,7,FALSE)</f>
        <v>#N/A</v>
      </c>
      <c r="R595" t="e">
        <f t="shared" si="65"/>
        <v>#N/A</v>
      </c>
      <c r="S595" s="5" t="e">
        <f t="shared" si="68"/>
        <v>#N/A</v>
      </c>
      <c r="T595" s="87" t="e">
        <f t="shared" si="69"/>
        <v>#N/A</v>
      </c>
    </row>
    <row r="596" spans="1:20" ht="12.75">
      <c r="A596" s="38">
        <f>'Volume Forecast'!B594</f>
        <v>0</v>
      </c>
      <c r="B596" s="1">
        <f>'Volume Forecast'!C594</f>
        <v>0</v>
      </c>
      <c r="C596" s="6" t="s">
        <v>124</v>
      </c>
      <c r="D596" s="27">
        <f>'Volume Forecast'!F594</f>
        <v>0</v>
      </c>
      <c r="E596" s="43" t="str">
        <f>'Volume Forecast'!D594</f>
        <v>Ea</v>
      </c>
      <c r="F596" s="72">
        <f>'Volume Forecast'!E594</f>
        <v>0</v>
      </c>
      <c r="G596" s="6"/>
      <c r="H596" s="6" t="e">
        <f>VLOOKUP($G596,'Pull Path Codes'!$A$7:$G$10,2,FALSE)</f>
        <v>#N/A</v>
      </c>
      <c r="I596" s="66" t="e">
        <f>VLOOKUP($G596,'Pull Path Codes'!$A$7:$G$10,3,FALSE)</f>
        <v>#N/A</v>
      </c>
      <c r="J596" t="e">
        <f t="shared" si="63"/>
        <v>#N/A</v>
      </c>
      <c r="K596" s="5" t="e">
        <f t="shared" si="66"/>
        <v>#N/A</v>
      </c>
      <c r="L596" s="6" t="e">
        <f>VLOOKUP($G596,'Pull Path Codes'!$A$7:$G$10,4,FALSE)</f>
        <v>#N/A</v>
      </c>
      <c r="M596" s="65" t="e">
        <f>VLOOKUP($G596,'Pull Path Codes'!$A$7:$G$10,5,FALSE)</f>
        <v>#N/A</v>
      </c>
      <c r="N596" t="e">
        <f t="shared" si="64"/>
        <v>#N/A</v>
      </c>
      <c r="O596" s="5" t="e">
        <f t="shared" si="67"/>
        <v>#N/A</v>
      </c>
      <c r="P596" t="e">
        <f>VLOOKUP($G596,'Pull Path Codes'!$A$7:$G$10,6,FALSE)</f>
        <v>#N/A</v>
      </c>
      <c r="Q596" s="6" t="e">
        <f>VLOOKUP($G596,'Pull Path Codes'!$A$7:$G$10,7,FALSE)</f>
        <v>#N/A</v>
      </c>
      <c r="R596" t="e">
        <f t="shared" si="65"/>
        <v>#N/A</v>
      </c>
      <c r="S596" s="5" t="e">
        <f t="shared" si="68"/>
        <v>#N/A</v>
      </c>
      <c r="T596" s="87" t="e">
        <f t="shared" si="69"/>
        <v>#N/A</v>
      </c>
    </row>
    <row r="597" spans="1:20" ht="12.75">
      <c r="A597" s="38">
        <f>'Volume Forecast'!B595</f>
        <v>0</v>
      </c>
      <c r="B597" s="1">
        <f>'Volume Forecast'!C595</f>
        <v>0</v>
      </c>
      <c r="C597" s="6" t="s">
        <v>124</v>
      </c>
      <c r="D597" s="27">
        <f>'Volume Forecast'!F595</f>
        <v>0</v>
      </c>
      <c r="E597" s="43" t="str">
        <f>'Volume Forecast'!D595</f>
        <v>Ea</v>
      </c>
      <c r="F597" s="72">
        <f>'Volume Forecast'!E595</f>
        <v>0</v>
      </c>
      <c r="G597" s="6"/>
      <c r="H597" s="6" t="e">
        <f>VLOOKUP($G597,'Pull Path Codes'!$A$7:$G$10,2,FALSE)</f>
        <v>#N/A</v>
      </c>
      <c r="I597" s="66" t="e">
        <f>VLOOKUP($G597,'Pull Path Codes'!$A$7:$G$10,3,FALSE)</f>
        <v>#N/A</v>
      </c>
      <c r="J597" t="e">
        <f t="shared" si="63"/>
        <v>#N/A</v>
      </c>
      <c r="K597" s="5" t="e">
        <f t="shared" si="66"/>
        <v>#N/A</v>
      </c>
      <c r="L597" s="6" t="e">
        <f>VLOOKUP($G597,'Pull Path Codes'!$A$7:$G$10,4,FALSE)</f>
        <v>#N/A</v>
      </c>
      <c r="M597" s="65" t="e">
        <f>VLOOKUP($G597,'Pull Path Codes'!$A$7:$G$10,5,FALSE)</f>
        <v>#N/A</v>
      </c>
      <c r="N597" t="e">
        <f t="shared" si="64"/>
        <v>#N/A</v>
      </c>
      <c r="O597" s="5" t="e">
        <f t="shared" si="67"/>
        <v>#N/A</v>
      </c>
      <c r="P597" t="e">
        <f>VLOOKUP($G597,'Pull Path Codes'!$A$7:$G$10,6,FALSE)</f>
        <v>#N/A</v>
      </c>
      <c r="Q597" s="6" t="e">
        <f>VLOOKUP($G597,'Pull Path Codes'!$A$7:$G$10,7,FALSE)</f>
        <v>#N/A</v>
      </c>
      <c r="R597" t="e">
        <f t="shared" si="65"/>
        <v>#N/A</v>
      </c>
      <c r="S597" s="5" t="e">
        <f t="shared" si="68"/>
        <v>#N/A</v>
      </c>
      <c r="T597" s="87" t="e">
        <f t="shared" si="69"/>
        <v>#N/A</v>
      </c>
    </row>
    <row r="598" spans="1:20" ht="12.75">
      <c r="A598" s="38">
        <f>'Volume Forecast'!B596</f>
        <v>0</v>
      </c>
      <c r="B598" s="1">
        <f>'Volume Forecast'!C596</f>
        <v>0</v>
      </c>
      <c r="C598" s="6" t="s">
        <v>124</v>
      </c>
      <c r="D598" s="27">
        <f>'Volume Forecast'!F596</f>
        <v>0</v>
      </c>
      <c r="E598" s="43" t="str">
        <f>'Volume Forecast'!D596</f>
        <v>BAG</v>
      </c>
      <c r="F598" s="72">
        <f>'Volume Forecast'!E596</f>
        <v>0</v>
      </c>
      <c r="G598" s="6"/>
      <c r="H598" s="6" t="e">
        <f>VLOOKUP($G598,'Pull Path Codes'!$A$7:$G$10,2,FALSE)</f>
        <v>#N/A</v>
      </c>
      <c r="I598" s="66" t="e">
        <f>VLOOKUP($G598,'Pull Path Codes'!$A$7:$G$10,3,FALSE)</f>
        <v>#N/A</v>
      </c>
      <c r="J598" t="e">
        <f t="shared" si="63"/>
        <v>#N/A</v>
      </c>
      <c r="K598" s="5" t="e">
        <f t="shared" si="66"/>
        <v>#N/A</v>
      </c>
      <c r="L598" s="6" t="e">
        <f>VLOOKUP($G598,'Pull Path Codes'!$A$7:$G$10,4,FALSE)</f>
        <v>#N/A</v>
      </c>
      <c r="M598" s="65" t="e">
        <f>VLOOKUP($G598,'Pull Path Codes'!$A$7:$G$10,5,FALSE)</f>
        <v>#N/A</v>
      </c>
      <c r="N598" t="e">
        <f t="shared" si="64"/>
        <v>#N/A</v>
      </c>
      <c r="O598" s="5" t="e">
        <f t="shared" si="67"/>
        <v>#N/A</v>
      </c>
      <c r="P598" t="e">
        <f>VLOOKUP($G598,'Pull Path Codes'!$A$7:$G$10,6,FALSE)</f>
        <v>#N/A</v>
      </c>
      <c r="Q598" s="6" t="e">
        <f>VLOOKUP($G598,'Pull Path Codes'!$A$7:$G$10,7,FALSE)</f>
        <v>#N/A</v>
      </c>
      <c r="R598" t="e">
        <f t="shared" si="65"/>
        <v>#N/A</v>
      </c>
      <c r="S598" s="5" t="e">
        <f t="shared" si="68"/>
        <v>#N/A</v>
      </c>
      <c r="T598" s="87" t="e">
        <f t="shared" si="69"/>
        <v>#N/A</v>
      </c>
    </row>
    <row r="599" spans="1:20" ht="12.75">
      <c r="A599" s="38">
        <f>'Volume Forecast'!B597</f>
        <v>0</v>
      </c>
      <c r="B599" s="1">
        <f>'Volume Forecast'!C597</f>
        <v>0</v>
      </c>
      <c r="C599" s="6" t="s">
        <v>124</v>
      </c>
      <c r="D599" s="27">
        <f>'Volume Forecast'!F597</f>
        <v>0</v>
      </c>
      <c r="E599" s="43" t="str">
        <f>'Volume Forecast'!D597</f>
        <v>BAG</v>
      </c>
      <c r="F599" s="72">
        <f>'Volume Forecast'!E597</f>
        <v>0</v>
      </c>
      <c r="G599" s="6"/>
      <c r="H599" s="6" t="e">
        <f>VLOOKUP($G599,'Pull Path Codes'!$A$7:$G$10,2,FALSE)</f>
        <v>#N/A</v>
      </c>
      <c r="I599" s="66" t="e">
        <f>VLOOKUP($G599,'Pull Path Codes'!$A$7:$G$10,3,FALSE)</f>
        <v>#N/A</v>
      </c>
      <c r="J599" t="e">
        <f t="shared" si="63"/>
        <v>#N/A</v>
      </c>
      <c r="K599" s="5" t="e">
        <f t="shared" si="66"/>
        <v>#N/A</v>
      </c>
      <c r="L599" s="6" t="e">
        <f>VLOOKUP($G599,'Pull Path Codes'!$A$7:$G$10,4,FALSE)</f>
        <v>#N/A</v>
      </c>
      <c r="M599" s="65" t="e">
        <f>VLOOKUP($G599,'Pull Path Codes'!$A$7:$G$10,5,FALSE)</f>
        <v>#N/A</v>
      </c>
      <c r="N599" t="e">
        <f t="shared" si="64"/>
        <v>#N/A</v>
      </c>
      <c r="O599" s="5" t="e">
        <f t="shared" si="67"/>
        <v>#N/A</v>
      </c>
      <c r="P599" t="e">
        <f>VLOOKUP($G599,'Pull Path Codes'!$A$7:$G$10,6,FALSE)</f>
        <v>#N/A</v>
      </c>
      <c r="Q599" s="6" t="e">
        <f>VLOOKUP($G599,'Pull Path Codes'!$A$7:$G$10,7,FALSE)</f>
        <v>#N/A</v>
      </c>
      <c r="R599" t="e">
        <f t="shared" si="65"/>
        <v>#N/A</v>
      </c>
      <c r="S599" s="5" t="e">
        <f t="shared" si="68"/>
        <v>#N/A</v>
      </c>
      <c r="T599" s="87" t="e">
        <f t="shared" si="69"/>
        <v>#N/A</v>
      </c>
    </row>
    <row r="600" spans="1:20" ht="12.75">
      <c r="A600" s="38">
        <f>'Volume Forecast'!B598</f>
        <v>0</v>
      </c>
      <c r="B600" s="1">
        <f>'Volume Forecast'!C598</f>
        <v>0</v>
      </c>
      <c r="C600" s="6" t="s">
        <v>124</v>
      </c>
      <c r="D600" s="27">
        <f>'Volume Forecast'!F598</f>
        <v>0</v>
      </c>
      <c r="E600" s="43" t="str">
        <f>'Volume Forecast'!D598</f>
        <v>BX</v>
      </c>
      <c r="F600" s="72">
        <f>'Volume Forecast'!E598</f>
        <v>0</v>
      </c>
      <c r="G600" s="6"/>
      <c r="H600" s="6" t="e">
        <f>VLOOKUP($G600,'Pull Path Codes'!$A$7:$G$10,2,FALSE)</f>
        <v>#N/A</v>
      </c>
      <c r="I600" s="66" t="e">
        <f>VLOOKUP($G600,'Pull Path Codes'!$A$7:$G$10,3,FALSE)</f>
        <v>#N/A</v>
      </c>
      <c r="J600" t="e">
        <f t="shared" si="63"/>
        <v>#N/A</v>
      </c>
      <c r="K600" s="5" t="e">
        <f t="shared" si="66"/>
        <v>#N/A</v>
      </c>
      <c r="L600" s="6" t="e">
        <f>VLOOKUP($G600,'Pull Path Codes'!$A$7:$G$10,4,FALSE)</f>
        <v>#N/A</v>
      </c>
      <c r="M600" s="65" t="e">
        <f>VLOOKUP($G600,'Pull Path Codes'!$A$7:$G$10,5,FALSE)</f>
        <v>#N/A</v>
      </c>
      <c r="N600" t="e">
        <f t="shared" si="64"/>
        <v>#N/A</v>
      </c>
      <c r="O600" s="5" t="e">
        <f t="shared" si="67"/>
        <v>#N/A</v>
      </c>
      <c r="P600" t="e">
        <f>VLOOKUP($G600,'Pull Path Codes'!$A$7:$G$10,6,FALSE)</f>
        <v>#N/A</v>
      </c>
      <c r="Q600" s="6" t="e">
        <f>VLOOKUP($G600,'Pull Path Codes'!$A$7:$G$10,7,FALSE)</f>
        <v>#N/A</v>
      </c>
      <c r="R600" t="e">
        <f t="shared" si="65"/>
        <v>#N/A</v>
      </c>
      <c r="S600" s="5" t="e">
        <f t="shared" si="68"/>
        <v>#N/A</v>
      </c>
      <c r="T600" s="87" t="e">
        <f t="shared" si="69"/>
        <v>#N/A</v>
      </c>
    </row>
    <row r="601" spans="1:20" ht="12.75">
      <c r="A601" s="38">
        <f>'Volume Forecast'!B599</f>
        <v>0</v>
      </c>
      <c r="B601" s="1">
        <f>'Volume Forecast'!C599</f>
        <v>0</v>
      </c>
      <c r="C601" s="6" t="s">
        <v>124</v>
      </c>
      <c r="D601" s="27">
        <f>'Volume Forecast'!F599</f>
        <v>0</v>
      </c>
      <c r="E601" s="43" t="str">
        <f>'Volume Forecast'!D599</f>
        <v>BAG</v>
      </c>
      <c r="F601" s="72">
        <f>'Volume Forecast'!E599</f>
        <v>0</v>
      </c>
      <c r="G601" s="6"/>
      <c r="H601" s="6" t="e">
        <f>VLOOKUP($G601,'Pull Path Codes'!$A$7:$G$10,2,FALSE)</f>
        <v>#N/A</v>
      </c>
      <c r="I601" s="66" t="e">
        <f>VLOOKUP($G601,'Pull Path Codes'!$A$7:$G$10,3,FALSE)</f>
        <v>#N/A</v>
      </c>
      <c r="J601" t="e">
        <f t="shared" si="63"/>
        <v>#N/A</v>
      </c>
      <c r="K601" s="5" t="e">
        <f t="shared" si="66"/>
        <v>#N/A</v>
      </c>
      <c r="L601" s="6" t="e">
        <f>VLOOKUP($G601,'Pull Path Codes'!$A$7:$G$10,4,FALSE)</f>
        <v>#N/A</v>
      </c>
      <c r="M601" s="65" t="e">
        <f>VLOOKUP($G601,'Pull Path Codes'!$A$7:$G$10,5,FALSE)</f>
        <v>#N/A</v>
      </c>
      <c r="N601" t="e">
        <f t="shared" si="64"/>
        <v>#N/A</v>
      </c>
      <c r="O601" s="5" t="e">
        <f t="shared" si="67"/>
        <v>#N/A</v>
      </c>
      <c r="P601" t="e">
        <f>VLOOKUP($G601,'Pull Path Codes'!$A$7:$G$10,6,FALSE)</f>
        <v>#N/A</v>
      </c>
      <c r="Q601" s="6" t="e">
        <f>VLOOKUP($G601,'Pull Path Codes'!$A$7:$G$10,7,FALSE)</f>
        <v>#N/A</v>
      </c>
      <c r="R601" t="e">
        <f t="shared" si="65"/>
        <v>#N/A</v>
      </c>
      <c r="S601" s="5" t="e">
        <f t="shared" si="68"/>
        <v>#N/A</v>
      </c>
      <c r="T601" s="87" t="e">
        <f t="shared" si="69"/>
        <v>#N/A</v>
      </c>
    </row>
    <row r="602" spans="1:20" ht="12.75">
      <c r="A602" s="38">
        <f>'Volume Forecast'!B600</f>
        <v>0</v>
      </c>
      <c r="B602" s="1">
        <f>'Volume Forecast'!C600</f>
        <v>0</v>
      </c>
      <c r="C602" s="6" t="s">
        <v>124</v>
      </c>
      <c r="D602" s="27">
        <f>'Volume Forecast'!F600</f>
        <v>0</v>
      </c>
      <c r="E602" s="43" t="str">
        <f>'Volume Forecast'!D600</f>
        <v>BAG</v>
      </c>
      <c r="F602" s="72">
        <f>'Volume Forecast'!E600</f>
        <v>0</v>
      </c>
      <c r="G602" s="6"/>
      <c r="H602" s="6" t="e">
        <f>VLOOKUP($G602,'Pull Path Codes'!$A$7:$G$10,2,FALSE)</f>
        <v>#N/A</v>
      </c>
      <c r="I602" s="66" t="e">
        <f>VLOOKUP($G602,'Pull Path Codes'!$A$7:$G$10,3,FALSE)</f>
        <v>#N/A</v>
      </c>
      <c r="J602" t="e">
        <f t="shared" si="63"/>
        <v>#N/A</v>
      </c>
      <c r="K602" s="5" t="e">
        <f t="shared" si="66"/>
        <v>#N/A</v>
      </c>
      <c r="L602" s="6" t="e">
        <f>VLOOKUP($G602,'Pull Path Codes'!$A$7:$G$10,4,FALSE)</f>
        <v>#N/A</v>
      </c>
      <c r="M602" s="65" t="e">
        <f>VLOOKUP($G602,'Pull Path Codes'!$A$7:$G$10,5,FALSE)</f>
        <v>#N/A</v>
      </c>
      <c r="N602" t="e">
        <f t="shared" si="64"/>
        <v>#N/A</v>
      </c>
      <c r="O602" s="5" t="e">
        <f t="shared" si="67"/>
        <v>#N/A</v>
      </c>
      <c r="P602" t="e">
        <f>VLOOKUP($G602,'Pull Path Codes'!$A$7:$G$10,6,FALSE)</f>
        <v>#N/A</v>
      </c>
      <c r="Q602" s="6" t="e">
        <f>VLOOKUP($G602,'Pull Path Codes'!$A$7:$G$10,7,FALSE)</f>
        <v>#N/A</v>
      </c>
      <c r="R602" t="e">
        <f t="shared" si="65"/>
        <v>#N/A</v>
      </c>
      <c r="S602" s="5" t="e">
        <f t="shared" si="68"/>
        <v>#N/A</v>
      </c>
      <c r="T602" s="87" t="e">
        <f t="shared" si="69"/>
        <v>#N/A</v>
      </c>
    </row>
    <row r="603" spans="1:20" ht="12.75">
      <c r="A603" s="38">
        <f>'Volume Forecast'!B601</f>
        <v>0</v>
      </c>
      <c r="B603" s="1">
        <f>'Volume Forecast'!C601</f>
        <v>0</v>
      </c>
      <c r="C603" s="6" t="s">
        <v>124</v>
      </c>
      <c r="D603" s="27">
        <f>'Volume Forecast'!F601</f>
        <v>0</v>
      </c>
      <c r="E603" s="43" t="str">
        <f>'Volume Forecast'!D601</f>
        <v>Ea</v>
      </c>
      <c r="F603" s="72">
        <f>'Volume Forecast'!E601</f>
        <v>0</v>
      </c>
      <c r="G603" s="6"/>
      <c r="H603" s="6" t="e">
        <f>VLOOKUP($G603,'Pull Path Codes'!$A$7:$G$10,2,FALSE)</f>
        <v>#N/A</v>
      </c>
      <c r="I603" s="66" t="e">
        <f>VLOOKUP($G603,'Pull Path Codes'!$A$7:$G$10,3,FALSE)</f>
        <v>#N/A</v>
      </c>
      <c r="J603" t="e">
        <f t="shared" si="63"/>
        <v>#N/A</v>
      </c>
      <c r="K603" s="5" t="e">
        <f t="shared" si="66"/>
        <v>#N/A</v>
      </c>
      <c r="L603" s="6" t="e">
        <f>VLOOKUP($G603,'Pull Path Codes'!$A$7:$G$10,4,FALSE)</f>
        <v>#N/A</v>
      </c>
      <c r="M603" s="65" t="e">
        <f>VLOOKUP($G603,'Pull Path Codes'!$A$7:$G$10,5,FALSE)</f>
        <v>#N/A</v>
      </c>
      <c r="N603" t="e">
        <f t="shared" si="64"/>
        <v>#N/A</v>
      </c>
      <c r="O603" s="5" t="e">
        <f t="shared" si="67"/>
        <v>#N/A</v>
      </c>
      <c r="P603" t="e">
        <f>VLOOKUP($G603,'Pull Path Codes'!$A$7:$G$10,6,FALSE)</f>
        <v>#N/A</v>
      </c>
      <c r="Q603" s="6" t="e">
        <f>VLOOKUP($G603,'Pull Path Codes'!$A$7:$G$10,7,FALSE)</f>
        <v>#N/A</v>
      </c>
      <c r="R603" t="e">
        <f t="shared" si="65"/>
        <v>#N/A</v>
      </c>
      <c r="S603" s="5" t="e">
        <f t="shared" si="68"/>
        <v>#N/A</v>
      </c>
      <c r="T603" s="87" t="e">
        <f t="shared" si="69"/>
        <v>#N/A</v>
      </c>
    </row>
    <row r="604" spans="1:20" ht="12.75">
      <c r="A604" s="38">
        <f>'Volume Forecast'!B602</f>
        <v>0</v>
      </c>
      <c r="B604" s="1">
        <f>'Volume Forecast'!C602</f>
        <v>0</v>
      </c>
      <c r="C604" s="6" t="s">
        <v>124</v>
      </c>
      <c r="D604" s="27">
        <f>'Volume Forecast'!F602</f>
        <v>0</v>
      </c>
      <c r="E604" s="43" t="str">
        <f>'Volume Forecast'!D602</f>
        <v>BX</v>
      </c>
      <c r="F604" s="72">
        <f>'Volume Forecast'!E602</f>
        <v>0</v>
      </c>
      <c r="G604" s="6"/>
      <c r="H604" s="6" t="e">
        <f>VLOOKUP($G604,'Pull Path Codes'!$A$7:$G$10,2,FALSE)</f>
        <v>#N/A</v>
      </c>
      <c r="I604" s="66" t="e">
        <f>VLOOKUP($G604,'Pull Path Codes'!$A$7:$G$10,3,FALSE)</f>
        <v>#N/A</v>
      </c>
      <c r="J604" t="e">
        <f t="shared" si="63"/>
        <v>#N/A</v>
      </c>
      <c r="K604" s="5" t="e">
        <f t="shared" si="66"/>
        <v>#N/A</v>
      </c>
      <c r="L604" s="6" t="e">
        <f>VLOOKUP($G604,'Pull Path Codes'!$A$7:$G$10,4,FALSE)</f>
        <v>#N/A</v>
      </c>
      <c r="M604" s="65" t="e">
        <f>VLOOKUP($G604,'Pull Path Codes'!$A$7:$G$10,5,FALSE)</f>
        <v>#N/A</v>
      </c>
      <c r="N604" t="e">
        <f t="shared" si="64"/>
        <v>#N/A</v>
      </c>
      <c r="O604" s="5" t="e">
        <f t="shared" si="67"/>
        <v>#N/A</v>
      </c>
      <c r="P604" t="e">
        <f>VLOOKUP($G604,'Pull Path Codes'!$A$7:$G$10,6,FALSE)</f>
        <v>#N/A</v>
      </c>
      <c r="Q604" s="6" t="e">
        <f>VLOOKUP($G604,'Pull Path Codes'!$A$7:$G$10,7,FALSE)</f>
        <v>#N/A</v>
      </c>
      <c r="R604" t="e">
        <f t="shared" si="65"/>
        <v>#N/A</v>
      </c>
      <c r="S604" s="5" t="e">
        <f t="shared" si="68"/>
        <v>#N/A</v>
      </c>
      <c r="T604" s="87" t="e">
        <f t="shared" si="69"/>
        <v>#N/A</v>
      </c>
    </row>
    <row r="605" spans="1:20" ht="12.75">
      <c r="A605" s="38">
        <f>'Volume Forecast'!B603</f>
        <v>0</v>
      </c>
      <c r="B605" s="1">
        <f>'Volume Forecast'!C603</f>
        <v>0</v>
      </c>
      <c r="C605" s="6" t="s">
        <v>124</v>
      </c>
      <c r="D605" s="27">
        <f>'Volume Forecast'!F603</f>
        <v>0</v>
      </c>
      <c r="E605" s="43" t="str">
        <f>'Volume Forecast'!D603</f>
        <v>Ea</v>
      </c>
      <c r="F605" s="72">
        <f>'Volume Forecast'!E603</f>
        <v>0</v>
      </c>
      <c r="G605" s="6"/>
      <c r="H605" s="6" t="e">
        <f>VLOOKUP($G605,'Pull Path Codes'!$A$7:$G$10,2,FALSE)</f>
        <v>#N/A</v>
      </c>
      <c r="I605" s="66" t="e">
        <f>VLOOKUP($G605,'Pull Path Codes'!$A$7:$G$10,3,FALSE)</f>
        <v>#N/A</v>
      </c>
      <c r="J605" t="e">
        <f t="shared" si="63"/>
        <v>#N/A</v>
      </c>
      <c r="K605" s="5" t="e">
        <f t="shared" si="66"/>
        <v>#N/A</v>
      </c>
      <c r="L605" s="6" t="e">
        <f>VLOOKUP($G605,'Pull Path Codes'!$A$7:$G$10,4,FALSE)</f>
        <v>#N/A</v>
      </c>
      <c r="M605" s="65" t="e">
        <f>VLOOKUP($G605,'Pull Path Codes'!$A$7:$G$10,5,FALSE)</f>
        <v>#N/A</v>
      </c>
      <c r="N605" t="e">
        <f t="shared" si="64"/>
        <v>#N/A</v>
      </c>
      <c r="O605" s="5" t="e">
        <f t="shared" si="67"/>
        <v>#N/A</v>
      </c>
      <c r="P605" t="e">
        <f>VLOOKUP($G605,'Pull Path Codes'!$A$7:$G$10,6,FALSE)</f>
        <v>#N/A</v>
      </c>
      <c r="Q605" s="6" t="e">
        <f>VLOOKUP($G605,'Pull Path Codes'!$A$7:$G$10,7,FALSE)</f>
        <v>#N/A</v>
      </c>
      <c r="R605" t="e">
        <f t="shared" si="65"/>
        <v>#N/A</v>
      </c>
      <c r="S605" s="5" t="e">
        <f t="shared" si="68"/>
        <v>#N/A</v>
      </c>
      <c r="T605" s="87" t="e">
        <f t="shared" si="69"/>
        <v>#N/A</v>
      </c>
    </row>
    <row r="606" spans="1:20" ht="12.75">
      <c r="A606" s="38">
        <f>'Volume Forecast'!B604</f>
        <v>0</v>
      </c>
      <c r="B606" s="1">
        <f>'Volume Forecast'!C604</f>
        <v>0</v>
      </c>
      <c r="C606" s="6" t="s">
        <v>124</v>
      </c>
      <c r="D606" s="27">
        <f>'Volume Forecast'!F604</f>
        <v>0</v>
      </c>
      <c r="E606" s="43" t="str">
        <f>'Volume Forecast'!D604</f>
        <v>Ea</v>
      </c>
      <c r="F606" s="72">
        <f>'Volume Forecast'!E604</f>
        <v>0</v>
      </c>
      <c r="G606" s="6"/>
      <c r="H606" s="6" t="e">
        <f>VLOOKUP($G606,'Pull Path Codes'!$A$7:$G$10,2,FALSE)</f>
        <v>#N/A</v>
      </c>
      <c r="I606" s="66" t="e">
        <f>VLOOKUP($G606,'Pull Path Codes'!$A$7:$G$10,3,FALSE)</f>
        <v>#N/A</v>
      </c>
      <c r="J606" t="e">
        <f t="shared" si="63"/>
        <v>#N/A</v>
      </c>
      <c r="K606" s="5" t="e">
        <f t="shared" si="66"/>
        <v>#N/A</v>
      </c>
      <c r="L606" s="6" t="e">
        <f>VLOOKUP($G606,'Pull Path Codes'!$A$7:$G$10,4,FALSE)</f>
        <v>#N/A</v>
      </c>
      <c r="M606" s="65" t="e">
        <f>VLOOKUP($G606,'Pull Path Codes'!$A$7:$G$10,5,FALSE)</f>
        <v>#N/A</v>
      </c>
      <c r="N606" t="e">
        <f t="shared" si="64"/>
        <v>#N/A</v>
      </c>
      <c r="O606" s="5" t="e">
        <f t="shared" si="67"/>
        <v>#N/A</v>
      </c>
      <c r="P606" t="e">
        <f>VLOOKUP($G606,'Pull Path Codes'!$A$7:$G$10,6,FALSE)</f>
        <v>#N/A</v>
      </c>
      <c r="Q606" s="6" t="e">
        <f>VLOOKUP($G606,'Pull Path Codes'!$A$7:$G$10,7,FALSE)</f>
        <v>#N/A</v>
      </c>
      <c r="R606" t="e">
        <f t="shared" si="65"/>
        <v>#N/A</v>
      </c>
      <c r="S606" s="5" t="e">
        <f t="shared" si="68"/>
        <v>#N/A</v>
      </c>
      <c r="T606" s="87" t="e">
        <f t="shared" si="69"/>
        <v>#N/A</v>
      </c>
    </row>
    <row r="607" spans="1:20" ht="12.75">
      <c r="A607" s="38">
        <f>'Volume Forecast'!B605</f>
        <v>0</v>
      </c>
      <c r="B607" s="1">
        <f>'Volume Forecast'!C605</f>
        <v>0</v>
      </c>
      <c r="C607" s="6" t="s">
        <v>124</v>
      </c>
      <c r="D607" s="27">
        <f>'Volume Forecast'!F605</f>
        <v>0</v>
      </c>
      <c r="E607" s="43" t="str">
        <f>'Volume Forecast'!D605</f>
        <v>Ea</v>
      </c>
      <c r="F607" s="72">
        <f>'Volume Forecast'!E605</f>
        <v>0</v>
      </c>
      <c r="G607" s="6"/>
      <c r="H607" s="6" t="e">
        <f>VLOOKUP($G607,'Pull Path Codes'!$A$7:$G$10,2,FALSE)</f>
        <v>#N/A</v>
      </c>
      <c r="I607" s="66" t="e">
        <f>VLOOKUP($G607,'Pull Path Codes'!$A$7:$G$10,3,FALSE)</f>
        <v>#N/A</v>
      </c>
      <c r="J607" t="e">
        <f t="shared" si="63"/>
        <v>#N/A</v>
      </c>
      <c r="K607" s="5" t="e">
        <f t="shared" si="66"/>
        <v>#N/A</v>
      </c>
      <c r="L607" s="6" t="e">
        <f>VLOOKUP($G607,'Pull Path Codes'!$A$7:$G$10,4,FALSE)</f>
        <v>#N/A</v>
      </c>
      <c r="M607" s="65" t="e">
        <f>VLOOKUP($G607,'Pull Path Codes'!$A$7:$G$10,5,FALSE)</f>
        <v>#N/A</v>
      </c>
      <c r="N607" t="e">
        <f t="shared" si="64"/>
        <v>#N/A</v>
      </c>
      <c r="O607" s="5" t="e">
        <f t="shared" si="67"/>
        <v>#N/A</v>
      </c>
      <c r="P607" t="e">
        <f>VLOOKUP($G607,'Pull Path Codes'!$A$7:$G$10,6,FALSE)</f>
        <v>#N/A</v>
      </c>
      <c r="Q607" s="6" t="e">
        <f>VLOOKUP($G607,'Pull Path Codes'!$A$7:$G$10,7,FALSE)</f>
        <v>#N/A</v>
      </c>
      <c r="R607" t="e">
        <f t="shared" si="65"/>
        <v>#N/A</v>
      </c>
      <c r="S607" s="5" t="e">
        <f t="shared" si="68"/>
        <v>#N/A</v>
      </c>
      <c r="T607" s="87" t="e">
        <f t="shared" si="69"/>
        <v>#N/A</v>
      </c>
    </row>
    <row r="608" spans="1:20" ht="12.75">
      <c r="A608" s="38">
        <f>'Volume Forecast'!B606</f>
        <v>0</v>
      </c>
      <c r="B608" s="1">
        <f>'Volume Forecast'!C606</f>
        <v>0</v>
      </c>
      <c r="C608" s="6" t="s">
        <v>124</v>
      </c>
      <c r="D608" s="27">
        <f>'Volume Forecast'!F606</f>
        <v>0</v>
      </c>
      <c r="E608" s="43" t="str">
        <f>'Volume Forecast'!D606</f>
        <v>Ea</v>
      </c>
      <c r="F608" s="72">
        <f>'Volume Forecast'!E606</f>
        <v>0</v>
      </c>
      <c r="G608" s="6"/>
      <c r="H608" s="6" t="e">
        <f>VLOOKUP($G608,'Pull Path Codes'!$A$7:$G$10,2,FALSE)</f>
        <v>#N/A</v>
      </c>
      <c r="I608" s="66" t="e">
        <f>VLOOKUP($G608,'Pull Path Codes'!$A$7:$G$10,3,FALSE)</f>
        <v>#N/A</v>
      </c>
      <c r="J608" t="e">
        <f aca="true" t="shared" si="70" ref="J608:J671">ROUNDUP(K608,0)</f>
        <v>#N/A</v>
      </c>
      <c r="K608" s="5" t="e">
        <f t="shared" si="66"/>
        <v>#N/A</v>
      </c>
      <c r="L608" s="6" t="e">
        <f>VLOOKUP($G608,'Pull Path Codes'!$A$7:$G$10,4,FALSE)</f>
        <v>#N/A</v>
      </c>
      <c r="M608" s="65" t="e">
        <f>VLOOKUP($G608,'Pull Path Codes'!$A$7:$G$10,5,FALSE)</f>
        <v>#N/A</v>
      </c>
      <c r="N608" t="e">
        <f aca="true" t="shared" si="71" ref="N608:N671">ROUNDUP(O608,0)</f>
        <v>#N/A</v>
      </c>
      <c r="O608" s="5" t="e">
        <f t="shared" si="67"/>
        <v>#N/A</v>
      </c>
      <c r="P608" t="e">
        <f>VLOOKUP($G608,'Pull Path Codes'!$A$7:$G$10,6,FALSE)</f>
        <v>#N/A</v>
      </c>
      <c r="Q608" s="6" t="e">
        <f>VLOOKUP($G608,'Pull Path Codes'!$A$7:$G$10,7,FALSE)</f>
        <v>#N/A</v>
      </c>
      <c r="R608" t="e">
        <f aca="true" t="shared" si="72" ref="R608:R671">ROUNDUP(S608,0)</f>
        <v>#N/A</v>
      </c>
      <c r="S608" s="5" t="e">
        <f t="shared" si="68"/>
        <v>#N/A</v>
      </c>
      <c r="T608" s="87" t="e">
        <f t="shared" si="69"/>
        <v>#N/A</v>
      </c>
    </row>
    <row r="609" spans="1:20" ht="12.75">
      <c r="A609" s="38">
        <f>'Volume Forecast'!B607</f>
        <v>0</v>
      </c>
      <c r="B609" s="1">
        <f>'Volume Forecast'!C607</f>
        <v>0</v>
      </c>
      <c r="C609" s="6" t="s">
        <v>124</v>
      </c>
      <c r="D609" s="27">
        <f>'Volume Forecast'!F607</f>
        <v>0</v>
      </c>
      <c r="E609" s="43" t="str">
        <f>'Volume Forecast'!D607</f>
        <v>Ea</v>
      </c>
      <c r="F609" s="72">
        <f>'Volume Forecast'!E607</f>
        <v>0</v>
      </c>
      <c r="G609" s="6"/>
      <c r="H609" s="6" t="e">
        <f>VLOOKUP($G609,'Pull Path Codes'!$A$7:$G$10,2,FALSE)</f>
        <v>#N/A</v>
      </c>
      <c r="I609" s="66" t="e">
        <f>VLOOKUP($G609,'Pull Path Codes'!$A$7:$G$10,3,FALSE)</f>
        <v>#N/A</v>
      </c>
      <c r="J609" t="e">
        <f t="shared" si="70"/>
        <v>#N/A</v>
      </c>
      <c r="K609" s="5" t="e">
        <f t="shared" si="66"/>
        <v>#N/A</v>
      </c>
      <c r="L609" s="6" t="e">
        <f>VLOOKUP($G609,'Pull Path Codes'!$A$7:$G$10,4,FALSE)</f>
        <v>#N/A</v>
      </c>
      <c r="M609" s="65" t="e">
        <f>VLOOKUP($G609,'Pull Path Codes'!$A$7:$G$10,5,FALSE)</f>
        <v>#N/A</v>
      </c>
      <c r="N609" t="e">
        <f t="shared" si="71"/>
        <v>#N/A</v>
      </c>
      <c r="O609" s="5" t="e">
        <f t="shared" si="67"/>
        <v>#N/A</v>
      </c>
      <c r="P609" t="e">
        <f>VLOOKUP($G609,'Pull Path Codes'!$A$7:$G$10,6,FALSE)</f>
        <v>#N/A</v>
      </c>
      <c r="Q609" s="6" t="e">
        <f>VLOOKUP($G609,'Pull Path Codes'!$A$7:$G$10,7,FALSE)</f>
        <v>#N/A</v>
      </c>
      <c r="R609" t="e">
        <f t="shared" si="72"/>
        <v>#N/A</v>
      </c>
      <c r="S609" s="5" t="e">
        <f t="shared" si="68"/>
        <v>#N/A</v>
      </c>
      <c r="T609" s="87" t="e">
        <f t="shared" si="69"/>
        <v>#N/A</v>
      </c>
    </row>
    <row r="610" spans="1:20" ht="12.75">
      <c r="A610" s="38">
        <f>'Volume Forecast'!B608</f>
        <v>0</v>
      </c>
      <c r="B610" s="1">
        <f>'Volume Forecast'!C608</f>
        <v>0</v>
      </c>
      <c r="C610" s="6" t="s">
        <v>124</v>
      </c>
      <c r="D610" s="27">
        <f>'Volume Forecast'!F608</f>
        <v>0</v>
      </c>
      <c r="E610" s="43" t="str">
        <f>'Volume Forecast'!D608</f>
        <v>Ea</v>
      </c>
      <c r="F610" s="72">
        <f>'Volume Forecast'!E608</f>
        <v>0</v>
      </c>
      <c r="G610" s="6"/>
      <c r="H610" s="6" t="e">
        <f>VLOOKUP($G610,'Pull Path Codes'!$A$7:$G$10,2,FALSE)</f>
        <v>#N/A</v>
      </c>
      <c r="I610" s="66" t="e">
        <f>VLOOKUP($G610,'Pull Path Codes'!$A$7:$G$10,3,FALSE)</f>
        <v>#N/A</v>
      </c>
      <c r="J610" t="e">
        <f t="shared" si="70"/>
        <v>#N/A</v>
      </c>
      <c r="K610" s="5" t="e">
        <f t="shared" si="66"/>
        <v>#N/A</v>
      </c>
      <c r="L610" s="6" t="e">
        <f>VLOOKUP($G610,'Pull Path Codes'!$A$7:$G$10,4,FALSE)</f>
        <v>#N/A</v>
      </c>
      <c r="M610" s="65" t="e">
        <f>VLOOKUP($G610,'Pull Path Codes'!$A$7:$G$10,5,FALSE)</f>
        <v>#N/A</v>
      </c>
      <c r="N610" t="e">
        <f t="shared" si="71"/>
        <v>#N/A</v>
      </c>
      <c r="O610" s="5" t="e">
        <f t="shared" si="67"/>
        <v>#N/A</v>
      </c>
      <c r="P610" t="e">
        <f>VLOOKUP($G610,'Pull Path Codes'!$A$7:$G$10,6,FALSE)</f>
        <v>#N/A</v>
      </c>
      <c r="Q610" s="6" t="e">
        <f>VLOOKUP($G610,'Pull Path Codes'!$A$7:$G$10,7,FALSE)</f>
        <v>#N/A</v>
      </c>
      <c r="R610" t="e">
        <f t="shared" si="72"/>
        <v>#N/A</v>
      </c>
      <c r="S610" s="5" t="e">
        <f t="shared" si="68"/>
        <v>#N/A</v>
      </c>
      <c r="T610" s="87" t="e">
        <f t="shared" si="69"/>
        <v>#N/A</v>
      </c>
    </row>
    <row r="611" spans="1:20" ht="12.75">
      <c r="A611" s="38">
        <f>'Volume Forecast'!B609</f>
        <v>0</v>
      </c>
      <c r="B611" s="1">
        <f>'Volume Forecast'!C609</f>
        <v>0</v>
      </c>
      <c r="C611" s="6" t="s">
        <v>124</v>
      </c>
      <c r="D611" s="27">
        <f>'Volume Forecast'!F609</f>
        <v>0</v>
      </c>
      <c r="E611" s="43" t="str">
        <f>'Volume Forecast'!D609</f>
        <v>Ea</v>
      </c>
      <c r="F611" s="72">
        <f>'Volume Forecast'!E609</f>
        <v>0</v>
      </c>
      <c r="G611" s="6"/>
      <c r="H611" s="6" t="e">
        <f>VLOOKUP($G611,'Pull Path Codes'!$A$7:$G$10,2,FALSE)</f>
        <v>#N/A</v>
      </c>
      <c r="I611" s="66" t="e">
        <f>VLOOKUP($G611,'Pull Path Codes'!$A$7:$G$10,3,FALSE)</f>
        <v>#N/A</v>
      </c>
      <c r="J611" t="e">
        <f t="shared" si="70"/>
        <v>#N/A</v>
      </c>
      <c r="K611" s="5" t="e">
        <f t="shared" si="66"/>
        <v>#N/A</v>
      </c>
      <c r="L611" s="6" t="e">
        <f>VLOOKUP($G611,'Pull Path Codes'!$A$7:$G$10,4,FALSE)</f>
        <v>#N/A</v>
      </c>
      <c r="M611" s="65" t="e">
        <f>VLOOKUP($G611,'Pull Path Codes'!$A$7:$G$10,5,FALSE)</f>
        <v>#N/A</v>
      </c>
      <c r="N611" t="e">
        <f t="shared" si="71"/>
        <v>#N/A</v>
      </c>
      <c r="O611" s="5" t="e">
        <f t="shared" si="67"/>
        <v>#N/A</v>
      </c>
      <c r="P611" t="e">
        <f>VLOOKUP($G611,'Pull Path Codes'!$A$7:$G$10,6,FALSE)</f>
        <v>#N/A</v>
      </c>
      <c r="Q611" s="6" t="e">
        <f>VLOOKUP($G611,'Pull Path Codes'!$A$7:$G$10,7,FALSE)</f>
        <v>#N/A</v>
      </c>
      <c r="R611" t="e">
        <f t="shared" si="72"/>
        <v>#N/A</v>
      </c>
      <c r="S611" s="5" t="e">
        <f t="shared" si="68"/>
        <v>#N/A</v>
      </c>
      <c r="T611" s="87" t="e">
        <f t="shared" si="69"/>
        <v>#N/A</v>
      </c>
    </row>
    <row r="612" spans="1:20" ht="12.75">
      <c r="A612" s="38">
        <f>'Volume Forecast'!B610</f>
        <v>0</v>
      </c>
      <c r="B612" s="1">
        <f>'Volume Forecast'!C610</f>
        <v>0</v>
      </c>
      <c r="C612" s="6" t="s">
        <v>124</v>
      </c>
      <c r="D612" s="27">
        <f>'Volume Forecast'!F610</f>
        <v>0</v>
      </c>
      <c r="E612" s="43" t="str">
        <f>'Volume Forecast'!D610</f>
        <v>Ea</v>
      </c>
      <c r="F612" s="72">
        <f>'Volume Forecast'!E610</f>
        <v>0</v>
      </c>
      <c r="G612" s="6"/>
      <c r="H612" s="6" t="e">
        <f>VLOOKUP($G612,'Pull Path Codes'!$A$7:$G$10,2,FALSE)</f>
        <v>#N/A</v>
      </c>
      <c r="I612" s="66" t="e">
        <f>VLOOKUP($G612,'Pull Path Codes'!$A$7:$G$10,3,FALSE)</f>
        <v>#N/A</v>
      </c>
      <c r="J612" t="e">
        <f t="shared" si="70"/>
        <v>#N/A</v>
      </c>
      <c r="K612" s="5" t="e">
        <f t="shared" si="66"/>
        <v>#N/A</v>
      </c>
      <c r="L612" s="6" t="e">
        <f>VLOOKUP($G612,'Pull Path Codes'!$A$7:$G$10,4,FALSE)</f>
        <v>#N/A</v>
      </c>
      <c r="M612" s="65" t="e">
        <f>VLOOKUP($G612,'Pull Path Codes'!$A$7:$G$10,5,FALSE)</f>
        <v>#N/A</v>
      </c>
      <c r="N612" t="e">
        <f t="shared" si="71"/>
        <v>#N/A</v>
      </c>
      <c r="O612" s="5" t="e">
        <f t="shared" si="67"/>
        <v>#N/A</v>
      </c>
      <c r="P612" t="e">
        <f>VLOOKUP($G612,'Pull Path Codes'!$A$7:$G$10,6,FALSE)</f>
        <v>#N/A</v>
      </c>
      <c r="Q612" s="6" t="e">
        <f>VLOOKUP($G612,'Pull Path Codes'!$A$7:$G$10,7,FALSE)</f>
        <v>#N/A</v>
      </c>
      <c r="R612" t="e">
        <f t="shared" si="72"/>
        <v>#N/A</v>
      </c>
      <c r="S612" s="5" t="e">
        <f t="shared" si="68"/>
        <v>#N/A</v>
      </c>
      <c r="T612" s="87" t="e">
        <f t="shared" si="69"/>
        <v>#N/A</v>
      </c>
    </row>
    <row r="613" spans="1:20" ht="12.75">
      <c r="A613" s="38">
        <f>'Volume Forecast'!B611</f>
        <v>0</v>
      </c>
      <c r="B613" s="1">
        <f>'Volume Forecast'!C611</f>
        <v>0</v>
      </c>
      <c r="C613" s="6" t="s">
        <v>124</v>
      </c>
      <c r="D613" s="27">
        <f>'Volume Forecast'!F611</f>
        <v>0</v>
      </c>
      <c r="E613" s="43" t="str">
        <f>'Volume Forecast'!D611</f>
        <v>Ea</v>
      </c>
      <c r="F613" s="72">
        <f>'Volume Forecast'!E611</f>
        <v>0</v>
      </c>
      <c r="G613" s="6"/>
      <c r="H613" s="6" t="e">
        <f>VLOOKUP($G613,'Pull Path Codes'!$A$7:$G$10,2,FALSE)</f>
        <v>#N/A</v>
      </c>
      <c r="I613" s="66" t="e">
        <f>VLOOKUP($G613,'Pull Path Codes'!$A$7:$G$10,3,FALSE)</f>
        <v>#N/A</v>
      </c>
      <c r="J613" t="e">
        <f t="shared" si="70"/>
        <v>#N/A</v>
      </c>
      <c r="K613" s="5" t="e">
        <f t="shared" si="66"/>
        <v>#N/A</v>
      </c>
      <c r="L613" s="6" t="e">
        <f>VLOOKUP($G613,'Pull Path Codes'!$A$7:$G$10,4,FALSE)</f>
        <v>#N/A</v>
      </c>
      <c r="M613" s="65" t="e">
        <f>VLOOKUP($G613,'Pull Path Codes'!$A$7:$G$10,5,FALSE)</f>
        <v>#N/A</v>
      </c>
      <c r="N613" t="e">
        <f t="shared" si="71"/>
        <v>#N/A</v>
      </c>
      <c r="O613" s="5" t="e">
        <f t="shared" si="67"/>
        <v>#N/A</v>
      </c>
      <c r="P613" t="e">
        <f>VLOOKUP($G613,'Pull Path Codes'!$A$7:$G$10,6,FALSE)</f>
        <v>#N/A</v>
      </c>
      <c r="Q613" s="6" t="e">
        <f>VLOOKUP($G613,'Pull Path Codes'!$A$7:$G$10,7,FALSE)</f>
        <v>#N/A</v>
      </c>
      <c r="R613" t="e">
        <f t="shared" si="72"/>
        <v>#N/A</v>
      </c>
      <c r="S613" s="5" t="e">
        <f t="shared" si="68"/>
        <v>#N/A</v>
      </c>
      <c r="T613" s="87" t="e">
        <f t="shared" si="69"/>
        <v>#N/A</v>
      </c>
    </row>
    <row r="614" spans="1:20" ht="12.75">
      <c r="A614" s="38">
        <f>'Volume Forecast'!B612</f>
        <v>0</v>
      </c>
      <c r="B614" s="1">
        <f>'Volume Forecast'!C612</f>
        <v>0</v>
      </c>
      <c r="C614" s="6" t="s">
        <v>124</v>
      </c>
      <c r="D614" s="27">
        <f>'Volume Forecast'!F612</f>
        <v>0</v>
      </c>
      <c r="E614" s="43" t="str">
        <f>'Volume Forecast'!D612</f>
        <v>BX</v>
      </c>
      <c r="F614" s="72">
        <f>'Volume Forecast'!E612</f>
        <v>0</v>
      </c>
      <c r="G614" s="6"/>
      <c r="H614" s="6" t="e">
        <f>VLOOKUP($G614,'Pull Path Codes'!$A$7:$G$10,2,FALSE)</f>
        <v>#N/A</v>
      </c>
      <c r="I614" s="66" t="e">
        <f>VLOOKUP($G614,'Pull Path Codes'!$A$7:$G$10,3,FALSE)</f>
        <v>#N/A</v>
      </c>
      <c r="J614" t="e">
        <f t="shared" si="70"/>
        <v>#N/A</v>
      </c>
      <c r="K614" s="5" t="e">
        <f t="shared" si="66"/>
        <v>#N/A</v>
      </c>
      <c r="L614" s="6" t="e">
        <f>VLOOKUP($G614,'Pull Path Codes'!$A$7:$G$10,4,FALSE)</f>
        <v>#N/A</v>
      </c>
      <c r="M614" s="65" t="e">
        <f>VLOOKUP($G614,'Pull Path Codes'!$A$7:$G$10,5,FALSE)</f>
        <v>#N/A</v>
      </c>
      <c r="N614" t="e">
        <f t="shared" si="71"/>
        <v>#N/A</v>
      </c>
      <c r="O614" s="5" t="e">
        <f t="shared" si="67"/>
        <v>#N/A</v>
      </c>
      <c r="P614" t="e">
        <f>VLOOKUP($G614,'Pull Path Codes'!$A$7:$G$10,6,FALSE)</f>
        <v>#N/A</v>
      </c>
      <c r="Q614" s="6" t="e">
        <f>VLOOKUP($G614,'Pull Path Codes'!$A$7:$G$10,7,FALSE)</f>
        <v>#N/A</v>
      </c>
      <c r="R614" t="e">
        <f t="shared" si="72"/>
        <v>#N/A</v>
      </c>
      <c r="S614" s="5" t="e">
        <f t="shared" si="68"/>
        <v>#N/A</v>
      </c>
      <c r="T614" s="87" t="e">
        <f t="shared" si="69"/>
        <v>#N/A</v>
      </c>
    </row>
    <row r="615" spans="1:20" ht="12.75">
      <c r="A615" s="38">
        <f>'Volume Forecast'!B613</f>
        <v>0</v>
      </c>
      <c r="B615" s="1">
        <f>'Volume Forecast'!C613</f>
        <v>0</v>
      </c>
      <c r="C615" s="6" t="s">
        <v>124</v>
      </c>
      <c r="D615" s="27">
        <f>'Volume Forecast'!F613</f>
        <v>0</v>
      </c>
      <c r="E615" s="43" t="str">
        <f>'Volume Forecast'!D613</f>
        <v>Ea</v>
      </c>
      <c r="F615" s="72">
        <f>'Volume Forecast'!E613</f>
        <v>0</v>
      </c>
      <c r="G615" s="6"/>
      <c r="H615" s="6" t="e">
        <f>VLOOKUP($G615,'Pull Path Codes'!$A$7:$G$10,2,FALSE)</f>
        <v>#N/A</v>
      </c>
      <c r="I615" s="66" t="e">
        <f>VLOOKUP($G615,'Pull Path Codes'!$A$7:$G$10,3,FALSE)</f>
        <v>#N/A</v>
      </c>
      <c r="J615" t="e">
        <f t="shared" si="70"/>
        <v>#N/A</v>
      </c>
      <c r="K615" s="5" t="e">
        <f t="shared" si="66"/>
        <v>#N/A</v>
      </c>
      <c r="L615" s="6" t="e">
        <f>VLOOKUP($G615,'Pull Path Codes'!$A$7:$G$10,4,FALSE)</f>
        <v>#N/A</v>
      </c>
      <c r="M615" s="65" t="e">
        <f>VLOOKUP($G615,'Pull Path Codes'!$A$7:$G$10,5,FALSE)</f>
        <v>#N/A</v>
      </c>
      <c r="N615" t="e">
        <f t="shared" si="71"/>
        <v>#N/A</v>
      </c>
      <c r="O615" s="5" t="e">
        <f t="shared" si="67"/>
        <v>#N/A</v>
      </c>
      <c r="P615" t="e">
        <f>VLOOKUP($G615,'Pull Path Codes'!$A$7:$G$10,6,FALSE)</f>
        <v>#N/A</v>
      </c>
      <c r="Q615" s="6" t="e">
        <f>VLOOKUP($G615,'Pull Path Codes'!$A$7:$G$10,7,FALSE)</f>
        <v>#N/A</v>
      </c>
      <c r="R615" t="e">
        <f t="shared" si="72"/>
        <v>#N/A</v>
      </c>
      <c r="S615" s="5" t="e">
        <f t="shared" si="68"/>
        <v>#N/A</v>
      </c>
      <c r="T615" s="87" t="e">
        <f t="shared" si="69"/>
        <v>#N/A</v>
      </c>
    </row>
    <row r="616" spans="1:20" ht="12.75">
      <c r="A616" s="38">
        <f>'Volume Forecast'!B614</f>
        <v>0</v>
      </c>
      <c r="B616" s="1">
        <f>'Volume Forecast'!C614</f>
        <v>0</v>
      </c>
      <c r="C616" s="6" t="s">
        <v>124</v>
      </c>
      <c r="D616" s="27">
        <f>'Volume Forecast'!F614</f>
        <v>0</v>
      </c>
      <c r="E616" s="43" t="str">
        <f>'Volume Forecast'!D614</f>
        <v>Ea</v>
      </c>
      <c r="F616" s="72">
        <f>'Volume Forecast'!E614</f>
        <v>0</v>
      </c>
      <c r="G616" s="6"/>
      <c r="H616" s="6" t="e">
        <f>VLOOKUP($G616,'Pull Path Codes'!$A$7:$G$10,2,FALSE)</f>
        <v>#N/A</v>
      </c>
      <c r="I616" s="66" t="e">
        <f>VLOOKUP($G616,'Pull Path Codes'!$A$7:$G$10,3,FALSE)</f>
        <v>#N/A</v>
      </c>
      <c r="J616" t="e">
        <f t="shared" si="70"/>
        <v>#N/A</v>
      </c>
      <c r="K616" s="5" t="e">
        <f t="shared" si="66"/>
        <v>#N/A</v>
      </c>
      <c r="L616" s="6" t="e">
        <f>VLOOKUP($G616,'Pull Path Codes'!$A$7:$G$10,4,FALSE)</f>
        <v>#N/A</v>
      </c>
      <c r="M616" s="65" t="e">
        <f>VLOOKUP($G616,'Pull Path Codes'!$A$7:$G$10,5,FALSE)</f>
        <v>#N/A</v>
      </c>
      <c r="N616" t="e">
        <f t="shared" si="71"/>
        <v>#N/A</v>
      </c>
      <c r="O616" s="5" t="e">
        <f t="shared" si="67"/>
        <v>#N/A</v>
      </c>
      <c r="P616" t="e">
        <f>VLOOKUP($G616,'Pull Path Codes'!$A$7:$G$10,6,FALSE)</f>
        <v>#N/A</v>
      </c>
      <c r="Q616" s="6" t="e">
        <f>VLOOKUP($G616,'Pull Path Codes'!$A$7:$G$10,7,FALSE)</f>
        <v>#N/A</v>
      </c>
      <c r="R616" t="e">
        <f t="shared" si="72"/>
        <v>#N/A</v>
      </c>
      <c r="S616" s="5" t="e">
        <f t="shared" si="68"/>
        <v>#N/A</v>
      </c>
      <c r="T616" s="87" t="e">
        <f t="shared" si="69"/>
        <v>#N/A</v>
      </c>
    </row>
    <row r="617" spans="1:20" ht="12.75">
      <c r="A617" s="38">
        <f>'Volume Forecast'!B615</f>
        <v>0</v>
      </c>
      <c r="B617" s="1">
        <f>'Volume Forecast'!C615</f>
        <v>0</v>
      </c>
      <c r="C617" s="6" t="s">
        <v>124</v>
      </c>
      <c r="D617" s="27">
        <f>'Volume Forecast'!F615</f>
        <v>0</v>
      </c>
      <c r="E617" s="43" t="str">
        <f>'Volume Forecast'!D615</f>
        <v>Ea</v>
      </c>
      <c r="F617" s="72">
        <f>'Volume Forecast'!E615</f>
        <v>0</v>
      </c>
      <c r="G617" s="6"/>
      <c r="H617" s="6" t="e">
        <f>VLOOKUP($G617,'Pull Path Codes'!$A$7:$G$10,2,FALSE)</f>
        <v>#N/A</v>
      </c>
      <c r="I617" s="66" t="e">
        <f>VLOOKUP($G617,'Pull Path Codes'!$A$7:$G$10,3,FALSE)</f>
        <v>#N/A</v>
      </c>
      <c r="J617" t="e">
        <f t="shared" si="70"/>
        <v>#N/A</v>
      </c>
      <c r="K617" s="5" t="e">
        <f t="shared" si="66"/>
        <v>#N/A</v>
      </c>
      <c r="L617" s="6" t="e">
        <f>VLOOKUP($G617,'Pull Path Codes'!$A$7:$G$10,4,FALSE)</f>
        <v>#N/A</v>
      </c>
      <c r="M617" s="65" t="e">
        <f>VLOOKUP($G617,'Pull Path Codes'!$A$7:$G$10,5,FALSE)</f>
        <v>#N/A</v>
      </c>
      <c r="N617" t="e">
        <f t="shared" si="71"/>
        <v>#N/A</v>
      </c>
      <c r="O617" s="5" t="e">
        <f t="shared" si="67"/>
        <v>#N/A</v>
      </c>
      <c r="P617" t="e">
        <f>VLOOKUP($G617,'Pull Path Codes'!$A$7:$G$10,6,FALSE)</f>
        <v>#N/A</v>
      </c>
      <c r="Q617" s="6" t="e">
        <f>VLOOKUP($G617,'Pull Path Codes'!$A$7:$G$10,7,FALSE)</f>
        <v>#N/A</v>
      </c>
      <c r="R617" t="e">
        <f t="shared" si="72"/>
        <v>#N/A</v>
      </c>
      <c r="S617" s="5" t="e">
        <f t="shared" si="68"/>
        <v>#N/A</v>
      </c>
      <c r="T617" s="87" t="e">
        <f t="shared" si="69"/>
        <v>#N/A</v>
      </c>
    </row>
    <row r="618" spans="1:20" ht="12.75">
      <c r="A618" s="38">
        <f>'Volume Forecast'!B616</f>
        <v>0</v>
      </c>
      <c r="B618" s="1">
        <f>'Volume Forecast'!C616</f>
        <v>0</v>
      </c>
      <c r="C618" s="6" t="s">
        <v>124</v>
      </c>
      <c r="D618" s="27">
        <f>'Volume Forecast'!F616</f>
        <v>0</v>
      </c>
      <c r="E618" s="43" t="str">
        <f>'Volume Forecast'!D616</f>
        <v>CAN</v>
      </c>
      <c r="F618" s="72">
        <f>'Volume Forecast'!E616</f>
        <v>0</v>
      </c>
      <c r="G618" s="6"/>
      <c r="H618" s="6" t="e">
        <f>VLOOKUP($G618,'Pull Path Codes'!$A$7:$G$10,2,FALSE)</f>
        <v>#N/A</v>
      </c>
      <c r="I618" s="66" t="e">
        <f>VLOOKUP($G618,'Pull Path Codes'!$A$7:$G$10,3,FALSE)</f>
        <v>#N/A</v>
      </c>
      <c r="J618" t="e">
        <f t="shared" si="70"/>
        <v>#N/A</v>
      </c>
      <c r="K618" s="5" t="e">
        <f t="shared" si="66"/>
        <v>#N/A</v>
      </c>
      <c r="L618" s="6" t="e">
        <f>VLOOKUP($G618,'Pull Path Codes'!$A$7:$G$10,4,FALSE)</f>
        <v>#N/A</v>
      </c>
      <c r="M618" s="65" t="e">
        <f>VLOOKUP($G618,'Pull Path Codes'!$A$7:$G$10,5,FALSE)</f>
        <v>#N/A</v>
      </c>
      <c r="N618" t="e">
        <f t="shared" si="71"/>
        <v>#N/A</v>
      </c>
      <c r="O618" s="5" t="e">
        <f t="shared" si="67"/>
        <v>#N/A</v>
      </c>
      <c r="P618" t="e">
        <f>VLOOKUP($G618,'Pull Path Codes'!$A$7:$G$10,6,FALSE)</f>
        <v>#N/A</v>
      </c>
      <c r="Q618" s="6" t="e">
        <f>VLOOKUP($G618,'Pull Path Codes'!$A$7:$G$10,7,FALSE)</f>
        <v>#N/A</v>
      </c>
      <c r="R618" t="e">
        <f t="shared" si="72"/>
        <v>#N/A</v>
      </c>
      <c r="S618" s="5" t="e">
        <f t="shared" si="68"/>
        <v>#N/A</v>
      </c>
      <c r="T618" s="87" t="e">
        <f t="shared" si="69"/>
        <v>#N/A</v>
      </c>
    </row>
    <row r="619" spans="1:20" ht="12.75">
      <c r="A619" s="38">
        <f>'Volume Forecast'!B617</f>
        <v>0</v>
      </c>
      <c r="B619" s="1">
        <f>'Volume Forecast'!C617</f>
        <v>0</v>
      </c>
      <c r="C619" s="6" t="s">
        <v>124</v>
      </c>
      <c r="D619" s="27">
        <f>'Volume Forecast'!F617</f>
        <v>0</v>
      </c>
      <c r="E619" s="43" t="str">
        <f>'Volume Forecast'!D617</f>
        <v>Ea</v>
      </c>
      <c r="F619" s="72">
        <f>'Volume Forecast'!E617</f>
        <v>0</v>
      </c>
      <c r="G619" s="6"/>
      <c r="H619" s="6" t="e">
        <f>VLOOKUP($G619,'Pull Path Codes'!$A$7:$G$10,2,FALSE)</f>
        <v>#N/A</v>
      </c>
      <c r="I619" s="66" t="e">
        <f>VLOOKUP($G619,'Pull Path Codes'!$A$7:$G$10,3,FALSE)</f>
        <v>#N/A</v>
      </c>
      <c r="J619" t="e">
        <f t="shared" si="70"/>
        <v>#N/A</v>
      </c>
      <c r="K619" s="5" t="e">
        <f t="shared" si="66"/>
        <v>#N/A</v>
      </c>
      <c r="L619" s="6" t="e">
        <f>VLOOKUP($G619,'Pull Path Codes'!$A$7:$G$10,4,FALSE)</f>
        <v>#N/A</v>
      </c>
      <c r="M619" s="65" t="e">
        <f>VLOOKUP($G619,'Pull Path Codes'!$A$7:$G$10,5,FALSE)</f>
        <v>#N/A</v>
      </c>
      <c r="N619" t="e">
        <f t="shared" si="71"/>
        <v>#N/A</v>
      </c>
      <c r="O619" s="5" t="e">
        <f t="shared" si="67"/>
        <v>#N/A</v>
      </c>
      <c r="P619" t="e">
        <f>VLOOKUP($G619,'Pull Path Codes'!$A$7:$G$10,6,FALSE)</f>
        <v>#N/A</v>
      </c>
      <c r="Q619" s="6" t="e">
        <f>VLOOKUP($G619,'Pull Path Codes'!$A$7:$G$10,7,FALSE)</f>
        <v>#N/A</v>
      </c>
      <c r="R619" t="e">
        <f t="shared" si="72"/>
        <v>#N/A</v>
      </c>
      <c r="S619" s="5" t="e">
        <f t="shared" si="68"/>
        <v>#N/A</v>
      </c>
      <c r="T619" s="87" t="e">
        <f t="shared" si="69"/>
        <v>#N/A</v>
      </c>
    </row>
    <row r="620" spans="1:20" ht="12.75">
      <c r="A620" s="38">
        <f>'Volume Forecast'!B618</f>
        <v>0</v>
      </c>
      <c r="B620" s="1">
        <f>'Volume Forecast'!C618</f>
        <v>0</v>
      </c>
      <c r="C620" s="6" t="s">
        <v>124</v>
      </c>
      <c r="D620" s="27">
        <f>'Volume Forecast'!F618</f>
        <v>0</v>
      </c>
      <c r="E620" s="43" t="str">
        <f>'Volume Forecast'!D618</f>
        <v>Ea</v>
      </c>
      <c r="F620" s="72">
        <f>'Volume Forecast'!E618</f>
        <v>0</v>
      </c>
      <c r="G620" s="6"/>
      <c r="H620" s="6" t="e">
        <f>VLOOKUP($G620,'Pull Path Codes'!$A$7:$G$10,2,FALSE)</f>
        <v>#N/A</v>
      </c>
      <c r="I620" s="66" t="e">
        <f>VLOOKUP($G620,'Pull Path Codes'!$A$7:$G$10,3,FALSE)</f>
        <v>#N/A</v>
      </c>
      <c r="J620" t="e">
        <f t="shared" si="70"/>
        <v>#N/A</v>
      </c>
      <c r="K620" s="5" t="e">
        <f t="shared" si="66"/>
        <v>#N/A</v>
      </c>
      <c r="L620" s="6" t="e">
        <f>VLOOKUP($G620,'Pull Path Codes'!$A$7:$G$10,4,FALSE)</f>
        <v>#N/A</v>
      </c>
      <c r="M620" s="65" t="e">
        <f>VLOOKUP($G620,'Pull Path Codes'!$A$7:$G$10,5,FALSE)</f>
        <v>#N/A</v>
      </c>
      <c r="N620" t="e">
        <f t="shared" si="71"/>
        <v>#N/A</v>
      </c>
      <c r="O620" s="5" t="e">
        <f t="shared" si="67"/>
        <v>#N/A</v>
      </c>
      <c r="P620" t="e">
        <f>VLOOKUP($G620,'Pull Path Codes'!$A$7:$G$10,6,FALSE)</f>
        <v>#N/A</v>
      </c>
      <c r="Q620" s="6" t="e">
        <f>VLOOKUP($G620,'Pull Path Codes'!$A$7:$G$10,7,FALSE)</f>
        <v>#N/A</v>
      </c>
      <c r="R620" t="e">
        <f t="shared" si="72"/>
        <v>#N/A</v>
      </c>
      <c r="S620" s="5" t="e">
        <f t="shared" si="68"/>
        <v>#N/A</v>
      </c>
      <c r="T620" s="87" t="e">
        <f t="shared" si="69"/>
        <v>#N/A</v>
      </c>
    </row>
    <row r="621" spans="1:20" ht="12.75">
      <c r="A621" s="38">
        <f>'Volume Forecast'!B619</f>
        <v>0</v>
      </c>
      <c r="B621" s="1">
        <f>'Volume Forecast'!C619</f>
        <v>0</v>
      </c>
      <c r="C621" s="6" t="s">
        <v>124</v>
      </c>
      <c r="D621" s="27">
        <f>'Volume Forecast'!F619</f>
        <v>0</v>
      </c>
      <c r="E621" s="43" t="str">
        <f>'Volume Forecast'!D619</f>
        <v>Ea</v>
      </c>
      <c r="F621" s="72">
        <f>'Volume Forecast'!E619</f>
        <v>0</v>
      </c>
      <c r="G621" s="6"/>
      <c r="H621" s="6" t="e">
        <f>VLOOKUP($G621,'Pull Path Codes'!$A$7:$G$10,2,FALSE)</f>
        <v>#N/A</v>
      </c>
      <c r="I621" s="66" t="e">
        <f>VLOOKUP($G621,'Pull Path Codes'!$A$7:$G$10,3,FALSE)</f>
        <v>#N/A</v>
      </c>
      <c r="J621" t="e">
        <f t="shared" si="70"/>
        <v>#N/A</v>
      </c>
      <c r="K621" s="5" t="e">
        <f t="shared" si="66"/>
        <v>#N/A</v>
      </c>
      <c r="L621" s="6" t="e">
        <f>VLOOKUP($G621,'Pull Path Codes'!$A$7:$G$10,4,FALSE)</f>
        <v>#N/A</v>
      </c>
      <c r="M621" s="65" t="e">
        <f>VLOOKUP($G621,'Pull Path Codes'!$A$7:$G$10,5,FALSE)</f>
        <v>#N/A</v>
      </c>
      <c r="N621" t="e">
        <f t="shared" si="71"/>
        <v>#N/A</v>
      </c>
      <c r="O621" s="5" t="e">
        <f t="shared" si="67"/>
        <v>#N/A</v>
      </c>
      <c r="P621" t="e">
        <f>VLOOKUP($G621,'Pull Path Codes'!$A$7:$G$10,6,FALSE)</f>
        <v>#N/A</v>
      </c>
      <c r="Q621" s="6" t="e">
        <f>VLOOKUP($G621,'Pull Path Codes'!$A$7:$G$10,7,FALSE)</f>
        <v>#N/A</v>
      </c>
      <c r="R621" t="e">
        <f t="shared" si="72"/>
        <v>#N/A</v>
      </c>
      <c r="S621" s="5" t="e">
        <f t="shared" si="68"/>
        <v>#N/A</v>
      </c>
      <c r="T621" s="87" t="e">
        <f t="shared" si="69"/>
        <v>#N/A</v>
      </c>
    </row>
    <row r="622" spans="1:20" ht="12.75">
      <c r="A622" s="38">
        <f>'Volume Forecast'!B620</f>
        <v>0</v>
      </c>
      <c r="B622" s="1">
        <f>'Volume Forecast'!C620</f>
        <v>0</v>
      </c>
      <c r="C622" s="6" t="s">
        <v>124</v>
      </c>
      <c r="D622" s="27">
        <f>'Volume Forecast'!F620</f>
        <v>0</v>
      </c>
      <c r="E622" s="43" t="str">
        <f>'Volume Forecast'!D620</f>
        <v>Ea</v>
      </c>
      <c r="F622" s="72">
        <f>'Volume Forecast'!E620</f>
        <v>0</v>
      </c>
      <c r="G622" s="6"/>
      <c r="H622" s="6" t="e">
        <f>VLOOKUP($G622,'Pull Path Codes'!$A$7:$G$10,2,FALSE)</f>
        <v>#N/A</v>
      </c>
      <c r="I622" s="66" t="e">
        <f>VLOOKUP($G622,'Pull Path Codes'!$A$7:$G$10,3,FALSE)</f>
        <v>#N/A</v>
      </c>
      <c r="J622" t="e">
        <f t="shared" si="70"/>
        <v>#N/A</v>
      </c>
      <c r="K622" s="5" t="e">
        <f t="shared" si="66"/>
        <v>#N/A</v>
      </c>
      <c r="L622" s="6" t="e">
        <f>VLOOKUP($G622,'Pull Path Codes'!$A$7:$G$10,4,FALSE)</f>
        <v>#N/A</v>
      </c>
      <c r="M622" s="65" t="e">
        <f>VLOOKUP($G622,'Pull Path Codes'!$A$7:$G$10,5,FALSE)</f>
        <v>#N/A</v>
      </c>
      <c r="N622" t="e">
        <f t="shared" si="71"/>
        <v>#N/A</v>
      </c>
      <c r="O622" s="5" t="e">
        <f t="shared" si="67"/>
        <v>#N/A</v>
      </c>
      <c r="P622" t="e">
        <f>VLOOKUP($G622,'Pull Path Codes'!$A$7:$G$10,6,FALSE)</f>
        <v>#N/A</v>
      </c>
      <c r="Q622" s="6" t="e">
        <f>VLOOKUP($G622,'Pull Path Codes'!$A$7:$G$10,7,FALSE)</f>
        <v>#N/A</v>
      </c>
      <c r="R622" t="e">
        <f t="shared" si="72"/>
        <v>#N/A</v>
      </c>
      <c r="S622" s="5" t="e">
        <f t="shared" si="68"/>
        <v>#N/A</v>
      </c>
      <c r="T622" s="87" t="e">
        <f t="shared" si="69"/>
        <v>#N/A</v>
      </c>
    </row>
    <row r="623" spans="1:20" ht="12.75">
      <c r="A623" s="38">
        <f>'Volume Forecast'!B621</f>
        <v>0</v>
      </c>
      <c r="B623" s="1">
        <f>'Volume Forecast'!C621</f>
        <v>0</v>
      </c>
      <c r="C623" s="6" t="s">
        <v>124</v>
      </c>
      <c r="D623" s="27">
        <f>'Volume Forecast'!F621</f>
        <v>0</v>
      </c>
      <c r="E623" s="43" t="str">
        <f>'Volume Forecast'!D621</f>
        <v>Ea</v>
      </c>
      <c r="F623" s="72">
        <f>'Volume Forecast'!E621</f>
        <v>0</v>
      </c>
      <c r="G623" s="6"/>
      <c r="H623" s="6" t="e">
        <f>VLOOKUP($G623,'Pull Path Codes'!$A$7:$G$10,2,FALSE)</f>
        <v>#N/A</v>
      </c>
      <c r="I623" s="66" t="e">
        <f>VLOOKUP($G623,'Pull Path Codes'!$A$7:$G$10,3,FALSE)</f>
        <v>#N/A</v>
      </c>
      <c r="J623" t="e">
        <f t="shared" si="70"/>
        <v>#N/A</v>
      </c>
      <c r="K623" s="5" t="e">
        <f t="shared" si="66"/>
        <v>#N/A</v>
      </c>
      <c r="L623" s="6" t="e">
        <f>VLOOKUP($G623,'Pull Path Codes'!$A$7:$G$10,4,FALSE)</f>
        <v>#N/A</v>
      </c>
      <c r="M623" s="65" t="e">
        <f>VLOOKUP($G623,'Pull Path Codes'!$A$7:$G$10,5,FALSE)</f>
        <v>#N/A</v>
      </c>
      <c r="N623" t="e">
        <f t="shared" si="71"/>
        <v>#N/A</v>
      </c>
      <c r="O623" s="5" t="e">
        <f t="shared" si="67"/>
        <v>#N/A</v>
      </c>
      <c r="P623" t="e">
        <f>VLOOKUP($G623,'Pull Path Codes'!$A$7:$G$10,6,FALSE)</f>
        <v>#N/A</v>
      </c>
      <c r="Q623" s="6" t="e">
        <f>VLOOKUP($G623,'Pull Path Codes'!$A$7:$G$10,7,FALSE)</f>
        <v>#N/A</v>
      </c>
      <c r="R623" t="e">
        <f t="shared" si="72"/>
        <v>#N/A</v>
      </c>
      <c r="S623" s="5" t="e">
        <f t="shared" si="68"/>
        <v>#N/A</v>
      </c>
      <c r="T623" s="87" t="e">
        <f t="shared" si="69"/>
        <v>#N/A</v>
      </c>
    </row>
    <row r="624" spans="1:20" ht="12.75">
      <c r="A624" s="38">
        <f>'Volume Forecast'!B622</f>
        <v>0</v>
      </c>
      <c r="B624" s="1">
        <f>'Volume Forecast'!C622</f>
        <v>0</v>
      </c>
      <c r="C624" s="6" t="s">
        <v>124</v>
      </c>
      <c r="D624" s="27">
        <f>'Volume Forecast'!F622</f>
        <v>0</v>
      </c>
      <c r="E624" s="43" t="str">
        <f>'Volume Forecast'!D622</f>
        <v>Ea</v>
      </c>
      <c r="F624" s="72">
        <f>'Volume Forecast'!E622</f>
        <v>0</v>
      </c>
      <c r="G624" s="6"/>
      <c r="H624" s="6" t="e">
        <f>VLOOKUP($G624,'Pull Path Codes'!$A$7:$G$10,2,FALSE)</f>
        <v>#N/A</v>
      </c>
      <c r="I624" s="66" t="e">
        <f>VLOOKUP($G624,'Pull Path Codes'!$A$7:$G$10,3,FALSE)</f>
        <v>#N/A</v>
      </c>
      <c r="J624" t="e">
        <f t="shared" si="70"/>
        <v>#N/A</v>
      </c>
      <c r="K624" s="5" t="e">
        <f t="shared" si="66"/>
        <v>#N/A</v>
      </c>
      <c r="L624" s="6" t="e">
        <f>VLOOKUP($G624,'Pull Path Codes'!$A$7:$G$10,4,FALSE)</f>
        <v>#N/A</v>
      </c>
      <c r="M624" s="65" t="e">
        <f>VLOOKUP($G624,'Pull Path Codes'!$A$7:$G$10,5,FALSE)</f>
        <v>#N/A</v>
      </c>
      <c r="N624" t="e">
        <f t="shared" si="71"/>
        <v>#N/A</v>
      </c>
      <c r="O624" s="5" t="e">
        <f t="shared" si="67"/>
        <v>#N/A</v>
      </c>
      <c r="P624" t="e">
        <f>VLOOKUP($G624,'Pull Path Codes'!$A$7:$G$10,6,FALSE)</f>
        <v>#N/A</v>
      </c>
      <c r="Q624" s="6" t="e">
        <f>VLOOKUP($G624,'Pull Path Codes'!$A$7:$G$10,7,FALSE)</f>
        <v>#N/A</v>
      </c>
      <c r="R624" t="e">
        <f t="shared" si="72"/>
        <v>#N/A</v>
      </c>
      <c r="S624" s="5" t="e">
        <f t="shared" si="68"/>
        <v>#N/A</v>
      </c>
      <c r="T624" s="87" t="e">
        <f t="shared" si="69"/>
        <v>#N/A</v>
      </c>
    </row>
    <row r="625" spans="1:20" ht="12.75">
      <c r="A625" s="38">
        <f>'Volume Forecast'!B623</f>
        <v>0</v>
      </c>
      <c r="B625" s="1">
        <f>'Volume Forecast'!C623</f>
        <v>0</v>
      </c>
      <c r="C625" s="6" t="s">
        <v>124</v>
      </c>
      <c r="D625" s="27">
        <f>'Volume Forecast'!F623</f>
        <v>0</v>
      </c>
      <c r="E625" s="43" t="str">
        <f>'Volume Forecast'!D623</f>
        <v>Ea</v>
      </c>
      <c r="F625" s="72">
        <f>'Volume Forecast'!E623</f>
        <v>0</v>
      </c>
      <c r="G625" s="6"/>
      <c r="H625" s="6" t="e">
        <f>VLOOKUP($G625,'Pull Path Codes'!$A$7:$G$10,2,FALSE)</f>
        <v>#N/A</v>
      </c>
      <c r="I625" s="66" t="e">
        <f>VLOOKUP($G625,'Pull Path Codes'!$A$7:$G$10,3,FALSE)</f>
        <v>#N/A</v>
      </c>
      <c r="J625" t="e">
        <f t="shared" si="70"/>
        <v>#N/A</v>
      </c>
      <c r="K625" s="5" t="e">
        <f t="shared" si="66"/>
        <v>#N/A</v>
      </c>
      <c r="L625" s="6" t="e">
        <f>VLOOKUP($G625,'Pull Path Codes'!$A$7:$G$10,4,FALSE)</f>
        <v>#N/A</v>
      </c>
      <c r="M625" s="65" t="e">
        <f>VLOOKUP($G625,'Pull Path Codes'!$A$7:$G$10,5,FALSE)</f>
        <v>#N/A</v>
      </c>
      <c r="N625" t="e">
        <f t="shared" si="71"/>
        <v>#N/A</v>
      </c>
      <c r="O625" s="5" t="e">
        <f t="shared" si="67"/>
        <v>#N/A</v>
      </c>
      <c r="P625" t="e">
        <f>VLOOKUP($G625,'Pull Path Codes'!$A$7:$G$10,6,FALSE)</f>
        <v>#N/A</v>
      </c>
      <c r="Q625" s="6" t="e">
        <f>VLOOKUP($G625,'Pull Path Codes'!$A$7:$G$10,7,FALSE)</f>
        <v>#N/A</v>
      </c>
      <c r="R625" t="e">
        <f t="shared" si="72"/>
        <v>#N/A</v>
      </c>
      <c r="S625" s="5" t="e">
        <f t="shared" si="68"/>
        <v>#N/A</v>
      </c>
      <c r="T625" s="87" t="e">
        <f t="shared" si="69"/>
        <v>#N/A</v>
      </c>
    </row>
    <row r="626" spans="1:20" ht="12.75">
      <c r="A626" s="38">
        <f>'Volume Forecast'!B624</f>
        <v>0</v>
      </c>
      <c r="B626" s="1">
        <f>'Volume Forecast'!C624</f>
        <v>0</v>
      </c>
      <c r="C626" s="6" t="s">
        <v>124</v>
      </c>
      <c r="D626" s="27">
        <f>'Volume Forecast'!F624</f>
        <v>0</v>
      </c>
      <c r="E626" s="43" t="str">
        <f>'Volume Forecast'!D624</f>
        <v>Ea</v>
      </c>
      <c r="F626" s="72">
        <f>'Volume Forecast'!E624</f>
        <v>0</v>
      </c>
      <c r="G626" s="6"/>
      <c r="H626" s="6" t="e">
        <f>VLOOKUP($G626,'Pull Path Codes'!$A$7:$G$10,2,FALSE)</f>
        <v>#N/A</v>
      </c>
      <c r="I626" s="66" t="e">
        <f>VLOOKUP($G626,'Pull Path Codes'!$A$7:$G$10,3,FALSE)</f>
        <v>#N/A</v>
      </c>
      <c r="J626" t="e">
        <f t="shared" si="70"/>
        <v>#N/A</v>
      </c>
      <c r="K626" s="5" t="e">
        <f t="shared" si="66"/>
        <v>#N/A</v>
      </c>
      <c r="L626" s="6" t="e">
        <f>VLOOKUP($G626,'Pull Path Codes'!$A$7:$G$10,4,FALSE)</f>
        <v>#N/A</v>
      </c>
      <c r="M626" s="65" t="e">
        <f>VLOOKUP($G626,'Pull Path Codes'!$A$7:$G$10,5,FALSE)</f>
        <v>#N/A</v>
      </c>
      <c r="N626" t="e">
        <f t="shared" si="71"/>
        <v>#N/A</v>
      </c>
      <c r="O626" s="5" t="e">
        <f t="shared" si="67"/>
        <v>#N/A</v>
      </c>
      <c r="P626" t="e">
        <f>VLOOKUP($G626,'Pull Path Codes'!$A$7:$G$10,6,FALSE)</f>
        <v>#N/A</v>
      </c>
      <c r="Q626" s="6" t="e">
        <f>VLOOKUP($G626,'Pull Path Codes'!$A$7:$G$10,7,FALSE)</f>
        <v>#N/A</v>
      </c>
      <c r="R626" t="e">
        <f t="shared" si="72"/>
        <v>#N/A</v>
      </c>
      <c r="S626" s="5" t="e">
        <f t="shared" si="68"/>
        <v>#N/A</v>
      </c>
      <c r="T626" s="87" t="e">
        <f t="shared" si="69"/>
        <v>#N/A</v>
      </c>
    </row>
    <row r="627" spans="1:20" ht="12.75">
      <c r="A627" s="38">
        <f>'Volume Forecast'!B625</f>
        <v>0</v>
      </c>
      <c r="B627" s="1">
        <f>'Volume Forecast'!C625</f>
        <v>0</v>
      </c>
      <c r="C627" s="6" t="s">
        <v>124</v>
      </c>
      <c r="D627" s="27">
        <f>'Volume Forecast'!F625</f>
        <v>0</v>
      </c>
      <c r="E627" s="43" t="str">
        <f>'Volume Forecast'!D625</f>
        <v>GA</v>
      </c>
      <c r="F627" s="72">
        <f>'Volume Forecast'!E625</f>
        <v>0</v>
      </c>
      <c r="G627" s="6"/>
      <c r="H627" s="6" t="e">
        <f>VLOOKUP($G627,'Pull Path Codes'!$A$7:$G$10,2,FALSE)</f>
        <v>#N/A</v>
      </c>
      <c r="I627" s="66" t="e">
        <f>VLOOKUP($G627,'Pull Path Codes'!$A$7:$G$10,3,FALSE)</f>
        <v>#N/A</v>
      </c>
      <c r="J627" t="e">
        <f t="shared" si="70"/>
        <v>#N/A</v>
      </c>
      <c r="K627" s="5" t="e">
        <f t="shared" si="66"/>
        <v>#N/A</v>
      </c>
      <c r="L627" s="6" t="e">
        <f>VLOOKUP($G627,'Pull Path Codes'!$A$7:$G$10,4,FALSE)</f>
        <v>#N/A</v>
      </c>
      <c r="M627" s="65" t="e">
        <f>VLOOKUP($G627,'Pull Path Codes'!$A$7:$G$10,5,FALSE)</f>
        <v>#N/A</v>
      </c>
      <c r="N627" t="e">
        <f t="shared" si="71"/>
        <v>#N/A</v>
      </c>
      <c r="O627" s="5" t="e">
        <f t="shared" si="67"/>
        <v>#N/A</v>
      </c>
      <c r="P627" t="e">
        <f>VLOOKUP($G627,'Pull Path Codes'!$A$7:$G$10,6,FALSE)</f>
        <v>#N/A</v>
      </c>
      <c r="Q627" s="6" t="e">
        <f>VLOOKUP($G627,'Pull Path Codes'!$A$7:$G$10,7,FALSE)</f>
        <v>#N/A</v>
      </c>
      <c r="R627" t="e">
        <f t="shared" si="72"/>
        <v>#N/A</v>
      </c>
      <c r="S627" s="5" t="e">
        <f t="shared" si="68"/>
        <v>#N/A</v>
      </c>
      <c r="T627" s="87" t="e">
        <f t="shared" si="69"/>
        <v>#N/A</v>
      </c>
    </row>
    <row r="628" spans="1:20" ht="12.75">
      <c r="A628" s="38">
        <f>'Volume Forecast'!B626</f>
        <v>0</v>
      </c>
      <c r="B628" s="1">
        <f>'Volume Forecast'!C626</f>
        <v>0</v>
      </c>
      <c r="C628" s="6" t="s">
        <v>124</v>
      </c>
      <c r="D628" s="27">
        <f>'Volume Forecast'!F626</f>
        <v>0</v>
      </c>
      <c r="E628" s="43" t="str">
        <f>'Volume Forecast'!D626</f>
        <v>Ea</v>
      </c>
      <c r="F628" s="72">
        <f>'Volume Forecast'!E626</f>
        <v>0</v>
      </c>
      <c r="G628" s="6"/>
      <c r="H628" s="6" t="e">
        <f>VLOOKUP($G628,'Pull Path Codes'!$A$7:$G$10,2,FALSE)</f>
        <v>#N/A</v>
      </c>
      <c r="I628" s="66" t="e">
        <f>VLOOKUP($G628,'Pull Path Codes'!$A$7:$G$10,3,FALSE)</f>
        <v>#N/A</v>
      </c>
      <c r="J628" t="e">
        <f t="shared" si="70"/>
        <v>#N/A</v>
      </c>
      <c r="K628" s="5" t="e">
        <f t="shared" si="66"/>
        <v>#N/A</v>
      </c>
      <c r="L628" s="6" t="e">
        <f>VLOOKUP($G628,'Pull Path Codes'!$A$7:$G$10,4,FALSE)</f>
        <v>#N/A</v>
      </c>
      <c r="M628" s="65" t="e">
        <f>VLOOKUP($G628,'Pull Path Codes'!$A$7:$G$10,5,FALSE)</f>
        <v>#N/A</v>
      </c>
      <c r="N628" t="e">
        <f t="shared" si="71"/>
        <v>#N/A</v>
      </c>
      <c r="O628" s="5" t="e">
        <f t="shared" si="67"/>
        <v>#N/A</v>
      </c>
      <c r="P628" t="e">
        <f>VLOOKUP($G628,'Pull Path Codes'!$A$7:$G$10,6,FALSE)</f>
        <v>#N/A</v>
      </c>
      <c r="Q628" s="6" t="e">
        <f>VLOOKUP($G628,'Pull Path Codes'!$A$7:$G$10,7,FALSE)</f>
        <v>#N/A</v>
      </c>
      <c r="R628" t="e">
        <f t="shared" si="72"/>
        <v>#N/A</v>
      </c>
      <c r="S628" s="5" t="e">
        <f t="shared" si="68"/>
        <v>#N/A</v>
      </c>
      <c r="T628" s="87" t="e">
        <f t="shared" si="69"/>
        <v>#N/A</v>
      </c>
    </row>
    <row r="629" spans="1:20" ht="12.75">
      <c r="A629" s="38">
        <f>'Volume Forecast'!B627</f>
        <v>0</v>
      </c>
      <c r="B629" s="1">
        <f>'Volume Forecast'!C627</f>
        <v>0</v>
      </c>
      <c r="C629" s="6" t="s">
        <v>124</v>
      </c>
      <c r="D629" s="27">
        <f>'Volume Forecast'!F627</f>
        <v>0</v>
      </c>
      <c r="E629" s="43" t="str">
        <f>'Volume Forecast'!D627</f>
        <v>Ea</v>
      </c>
      <c r="F629" s="72">
        <f>'Volume Forecast'!E627</f>
        <v>0</v>
      </c>
      <c r="G629" s="6"/>
      <c r="H629" s="6" t="e">
        <f>VLOOKUP($G629,'Pull Path Codes'!$A$7:$G$10,2,FALSE)</f>
        <v>#N/A</v>
      </c>
      <c r="I629" s="66" t="e">
        <f>VLOOKUP($G629,'Pull Path Codes'!$A$7:$G$10,3,FALSE)</f>
        <v>#N/A</v>
      </c>
      <c r="J629" t="e">
        <f t="shared" si="70"/>
        <v>#N/A</v>
      </c>
      <c r="K629" s="5" t="e">
        <f t="shared" si="66"/>
        <v>#N/A</v>
      </c>
      <c r="L629" s="6" t="e">
        <f>VLOOKUP($G629,'Pull Path Codes'!$A$7:$G$10,4,FALSE)</f>
        <v>#N/A</v>
      </c>
      <c r="M629" s="65" t="e">
        <f>VLOOKUP($G629,'Pull Path Codes'!$A$7:$G$10,5,FALSE)</f>
        <v>#N/A</v>
      </c>
      <c r="N629" t="e">
        <f t="shared" si="71"/>
        <v>#N/A</v>
      </c>
      <c r="O629" s="5" t="e">
        <f t="shared" si="67"/>
        <v>#N/A</v>
      </c>
      <c r="P629" t="e">
        <f>VLOOKUP($G629,'Pull Path Codes'!$A$7:$G$10,6,FALSE)</f>
        <v>#N/A</v>
      </c>
      <c r="Q629" s="6" t="e">
        <f>VLOOKUP($G629,'Pull Path Codes'!$A$7:$G$10,7,FALSE)</f>
        <v>#N/A</v>
      </c>
      <c r="R629" t="e">
        <f t="shared" si="72"/>
        <v>#N/A</v>
      </c>
      <c r="S629" s="5" t="e">
        <f t="shared" si="68"/>
        <v>#N/A</v>
      </c>
      <c r="T629" s="87" t="e">
        <f t="shared" si="69"/>
        <v>#N/A</v>
      </c>
    </row>
    <row r="630" spans="1:20" ht="12.75">
      <c r="A630" s="38">
        <f>'Volume Forecast'!B628</f>
        <v>0</v>
      </c>
      <c r="B630" s="1">
        <f>'Volume Forecast'!C628</f>
        <v>0</v>
      </c>
      <c r="C630" s="6" t="s">
        <v>124</v>
      </c>
      <c r="D630" s="27">
        <f>'Volume Forecast'!F628</f>
        <v>0</v>
      </c>
      <c r="E630" s="43" t="str">
        <f>'Volume Forecast'!D628</f>
        <v>Ea</v>
      </c>
      <c r="F630" s="72">
        <f>'Volume Forecast'!E628</f>
        <v>0</v>
      </c>
      <c r="G630" s="6"/>
      <c r="H630" s="6" t="e">
        <f>VLOOKUP($G630,'Pull Path Codes'!$A$7:$G$10,2,FALSE)</f>
        <v>#N/A</v>
      </c>
      <c r="I630" s="66" t="e">
        <f>VLOOKUP($G630,'Pull Path Codes'!$A$7:$G$10,3,FALSE)</f>
        <v>#N/A</v>
      </c>
      <c r="J630" t="e">
        <f t="shared" si="70"/>
        <v>#N/A</v>
      </c>
      <c r="K630" s="5" t="e">
        <f t="shared" si="66"/>
        <v>#N/A</v>
      </c>
      <c r="L630" s="6" t="e">
        <f>VLOOKUP($G630,'Pull Path Codes'!$A$7:$G$10,4,FALSE)</f>
        <v>#N/A</v>
      </c>
      <c r="M630" s="65" t="e">
        <f>VLOOKUP($G630,'Pull Path Codes'!$A$7:$G$10,5,FALSE)</f>
        <v>#N/A</v>
      </c>
      <c r="N630" t="e">
        <f t="shared" si="71"/>
        <v>#N/A</v>
      </c>
      <c r="O630" s="5" t="e">
        <f t="shared" si="67"/>
        <v>#N/A</v>
      </c>
      <c r="P630" t="e">
        <f>VLOOKUP($G630,'Pull Path Codes'!$A$7:$G$10,6,FALSE)</f>
        <v>#N/A</v>
      </c>
      <c r="Q630" s="6" t="e">
        <f>VLOOKUP($G630,'Pull Path Codes'!$A$7:$G$10,7,FALSE)</f>
        <v>#N/A</v>
      </c>
      <c r="R630" t="e">
        <f t="shared" si="72"/>
        <v>#N/A</v>
      </c>
      <c r="S630" s="5" t="e">
        <f t="shared" si="68"/>
        <v>#N/A</v>
      </c>
      <c r="T630" s="87" t="e">
        <f t="shared" si="69"/>
        <v>#N/A</v>
      </c>
    </row>
    <row r="631" spans="1:20" ht="12.75">
      <c r="A631" s="38">
        <f>'Volume Forecast'!B629</f>
        <v>0</v>
      </c>
      <c r="B631" s="1">
        <f>'Volume Forecast'!C629</f>
        <v>0</v>
      </c>
      <c r="C631" s="6" t="s">
        <v>124</v>
      </c>
      <c r="D631" s="27">
        <f>'Volume Forecast'!F629</f>
        <v>0</v>
      </c>
      <c r="E631" s="43" t="str">
        <f>'Volume Forecast'!D629</f>
        <v>Ea</v>
      </c>
      <c r="F631" s="72">
        <f>'Volume Forecast'!E629</f>
        <v>0</v>
      </c>
      <c r="G631" s="6"/>
      <c r="H631" s="6" t="e">
        <f>VLOOKUP($G631,'Pull Path Codes'!$A$7:$G$10,2,FALSE)</f>
        <v>#N/A</v>
      </c>
      <c r="I631" s="66" t="e">
        <f>VLOOKUP($G631,'Pull Path Codes'!$A$7:$G$10,3,FALSE)</f>
        <v>#N/A</v>
      </c>
      <c r="J631" t="e">
        <f t="shared" si="70"/>
        <v>#N/A</v>
      </c>
      <c r="K631" s="5" t="e">
        <f t="shared" si="66"/>
        <v>#N/A</v>
      </c>
      <c r="L631" s="6" t="e">
        <f>VLOOKUP($G631,'Pull Path Codes'!$A$7:$G$10,4,FALSE)</f>
        <v>#N/A</v>
      </c>
      <c r="M631" s="65" t="e">
        <f>VLOOKUP($G631,'Pull Path Codes'!$A$7:$G$10,5,FALSE)</f>
        <v>#N/A</v>
      </c>
      <c r="N631" t="e">
        <f t="shared" si="71"/>
        <v>#N/A</v>
      </c>
      <c r="O631" s="5" t="e">
        <f t="shared" si="67"/>
        <v>#N/A</v>
      </c>
      <c r="P631" t="e">
        <f>VLOOKUP($G631,'Pull Path Codes'!$A$7:$G$10,6,FALSE)</f>
        <v>#N/A</v>
      </c>
      <c r="Q631" s="6" t="e">
        <f>VLOOKUP($G631,'Pull Path Codes'!$A$7:$G$10,7,FALSE)</f>
        <v>#N/A</v>
      </c>
      <c r="R631" t="e">
        <f t="shared" si="72"/>
        <v>#N/A</v>
      </c>
      <c r="S631" s="5" t="e">
        <f t="shared" si="68"/>
        <v>#N/A</v>
      </c>
      <c r="T631" s="87" t="e">
        <f t="shared" si="69"/>
        <v>#N/A</v>
      </c>
    </row>
    <row r="632" spans="1:20" ht="12.75">
      <c r="A632" s="38">
        <f>'Volume Forecast'!B630</f>
        <v>0</v>
      </c>
      <c r="B632" s="1">
        <f>'Volume Forecast'!C630</f>
        <v>0</v>
      </c>
      <c r="C632" s="6" t="s">
        <v>124</v>
      </c>
      <c r="D632" s="27">
        <f>'Volume Forecast'!F630</f>
        <v>0</v>
      </c>
      <c r="E632" s="43" t="str">
        <f>'Volume Forecast'!D630</f>
        <v>Ea</v>
      </c>
      <c r="F632" s="72">
        <f>'Volume Forecast'!E630</f>
        <v>0</v>
      </c>
      <c r="G632" s="6"/>
      <c r="H632" s="6" t="e">
        <f>VLOOKUP($G632,'Pull Path Codes'!$A$7:$G$10,2,FALSE)</f>
        <v>#N/A</v>
      </c>
      <c r="I632" s="66" t="e">
        <f>VLOOKUP($G632,'Pull Path Codes'!$A$7:$G$10,3,FALSE)</f>
        <v>#N/A</v>
      </c>
      <c r="J632" t="e">
        <f t="shared" si="70"/>
        <v>#N/A</v>
      </c>
      <c r="K632" s="5" t="e">
        <f t="shared" si="66"/>
        <v>#N/A</v>
      </c>
      <c r="L632" s="6" t="e">
        <f>VLOOKUP($G632,'Pull Path Codes'!$A$7:$G$10,4,FALSE)</f>
        <v>#N/A</v>
      </c>
      <c r="M632" s="65" t="e">
        <f>VLOOKUP($G632,'Pull Path Codes'!$A$7:$G$10,5,FALSE)</f>
        <v>#N/A</v>
      </c>
      <c r="N632" t="e">
        <f t="shared" si="71"/>
        <v>#N/A</v>
      </c>
      <c r="O632" s="5" t="e">
        <f t="shared" si="67"/>
        <v>#N/A</v>
      </c>
      <c r="P632" t="e">
        <f>VLOOKUP($G632,'Pull Path Codes'!$A$7:$G$10,6,FALSE)</f>
        <v>#N/A</v>
      </c>
      <c r="Q632" s="6" t="e">
        <f>VLOOKUP($G632,'Pull Path Codes'!$A$7:$G$10,7,FALSE)</f>
        <v>#N/A</v>
      </c>
      <c r="R632" t="e">
        <f t="shared" si="72"/>
        <v>#N/A</v>
      </c>
      <c r="S632" s="5" t="e">
        <f t="shared" si="68"/>
        <v>#N/A</v>
      </c>
      <c r="T632" s="87" t="e">
        <f t="shared" si="69"/>
        <v>#N/A</v>
      </c>
    </row>
    <row r="633" spans="1:20" ht="12.75">
      <c r="A633" s="38">
        <f>'Volume Forecast'!B631</f>
        <v>0</v>
      </c>
      <c r="B633" s="1">
        <f>'Volume Forecast'!C631</f>
        <v>0</v>
      </c>
      <c r="C633" s="6" t="s">
        <v>124</v>
      </c>
      <c r="D633" s="27">
        <f>'Volume Forecast'!F631</f>
        <v>0</v>
      </c>
      <c r="E633" s="43" t="str">
        <f>'Volume Forecast'!D631</f>
        <v>Ea</v>
      </c>
      <c r="F633" s="72">
        <f>'Volume Forecast'!E631</f>
        <v>0</v>
      </c>
      <c r="G633" s="6"/>
      <c r="H633" s="6" t="e">
        <f>VLOOKUP($G633,'Pull Path Codes'!$A$7:$G$10,2,FALSE)</f>
        <v>#N/A</v>
      </c>
      <c r="I633" s="66" t="e">
        <f>VLOOKUP($G633,'Pull Path Codes'!$A$7:$G$10,3,FALSE)</f>
        <v>#N/A</v>
      </c>
      <c r="J633" t="e">
        <f t="shared" si="70"/>
        <v>#N/A</v>
      </c>
      <c r="K633" s="5" t="e">
        <f t="shared" si="66"/>
        <v>#N/A</v>
      </c>
      <c r="L633" s="6" t="e">
        <f>VLOOKUP($G633,'Pull Path Codes'!$A$7:$G$10,4,FALSE)</f>
        <v>#N/A</v>
      </c>
      <c r="M633" s="65" t="e">
        <f>VLOOKUP($G633,'Pull Path Codes'!$A$7:$G$10,5,FALSE)</f>
        <v>#N/A</v>
      </c>
      <c r="N633" t="e">
        <f t="shared" si="71"/>
        <v>#N/A</v>
      </c>
      <c r="O633" s="5" t="e">
        <f t="shared" si="67"/>
        <v>#N/A</v>
      </c>
      <c r="P633" t="e">
        <f>VLOOKUP($G633,'Pull Path Codes'!$A$7:$G$10,6,FALSE)</f>
        <v>#N/A</v>
      </c>
      <c r="Q633" s="6" t="e">
        <f>VLOOKUP($G633,'Pull Path Codes'!$A$7:$G$10,7,FALSE)</f>
        <v>#N/A</v>
      </c>
      <c r="R633" t="e">
        <f t="shared" si="72"/>
        <v>#N/A</v>
      </c>
      <c r="S633" s="5" t="e">
        <f t="shared" si="68"/>
        <v>#N/A</v>
      </c>
      <c r="T633" s="87" t="e">
        <f t="shared" si="69"/>
        <v>#N/A</v>
      </c>
    </row>
    <row r="634" spans="1:20" ht="12.75">
      <c r="A634" s="38">
        <f>'Volume Forecast'!B632</f>
        <v>0</v>
      </c>
      <c r="B634" s="1">
        <f>'Volume Forecast'!C632</f>
        <v>0</v>
      </c>
      <c r="C634" s="6" t="s">
        <v>124</v>
      </c>
      <c r="D634" s="27">
        <f>'Volume Forecast'!F632</f>
        <v>0</v>
      </c>
      <c r="E634" s="43" t="str">
        <f>'Volume Forecast'!D632</f>
        <v>Ea</v>
      </c>
      <c r="F634" s="72">
        <f>'Volume Forecast'!E632</f>
        <v>0</v>
      </c>
      <c r="G634" s="6"/>
      <c r="H634" s="6" t="e">
        <f>VLOOKUP($G634,'Pull Path Codes'!$A$7:$G$10,2,FALSE)</f>
        <v>#N/A</v>
      </c>
      <c r="I634" s="66" t="e">
        <f>VLOOKUP($G634,'Pull Path Codes'!$A$7:$G$10,3,FALSE)</f>
        <v>#N/A</v>
      </c>
      <c r="J634" t="e">
        <f t="shared" si="70"/>
        <v>#N/A</v>
      </c>
      <c r="K634" s="5" t="e">
        <f t="shared" si="66"/>
        <v>#N/A</v>
      </c>
      <c r="L634" s="6" t="e">
        <f>VLOOKUP($G634,'Pull Path Codes'!$A$7:$G$10,4,FALSE)</f>
        <v>#N/A</v>
      </c>
      <c r="M634" s="65" t="e">
        <f>VLOOKUP($G634,'Pull Path Codes'!$A$7:$G$10,5,FALSE)</f>
        <v>#N/A</v>
      </c>
      <c r="N634" t="e">
        <f t="shared" si="71"/>
        <v>#N/A</v>
      </c>
      <c r="O634" s="5" t="e">
        <f t="shared" si="67"/>
        <v>#N/A</v>
      </c>
      <c r="P634" t="e">
        <f>VLOOKUP($G634,'Pull Path Codes'!$A$7:$G$10,6,FALSE)</f>
        <v>#N/A</v>
      </c>
      <c r="Q634" s="6" t="e">
        <f>VLOOKUP($G634,'Pull Path Codes'!$A$7:$G$10,7,FALSE)</f>
        <v>#N/A</v>
      </c>
      <c r="R634" t="e">
        <f t="shared" si="72"/>
        <v>#N/A</v>
      </c>
      <c r="S634" s="5" t="e">
        <f t="shared" si="68"/>
        <v>#N/A</v>
      </c>
      <c r="T634" s="87" t="e">
        <f t="shared" si="69"/>
        <v>#N/A</v>
      </c>
    </row>
    <row r="635" spans="1:20" ht="12.75">
      <c r="A635" s="38">
        <f>'Volume Forecast'!B633</f>
        <v>0</v>
      </c>
      <c r="B635" s="1">
        <f>'Volume Forecast'!C633</f>
        <v>0</v>
      </c>
      <c r="C635" s="6" t="s">
        <v>124</v>
      </c>
      <c r="D635" s="27">
        <f>'Volume Forecast'!F633</f>
        <v>0</v>
      </c>
      <c r="E635" s="43" t="str">
        <f>'Volume Forecast'!D633</f>
        <v>Ea</v>
      </c>
      <c r="F635" s="72">
        <f>'Volume Forecast'!E633</f>
        <v>0</v>
      </c>
      <c r="G635" s="6"/>
      <c r="H635" s="6" t="e">
        <f>VLOOKUP($G635,'Pull Path Codes'!$A$7:$G$10,2,FALSE)</f>
        <v>#N/A</v>
      </c>
      <c r="I635" s="66" t="e">
        <f>VLOOKUP($G635,'Pull Path Codes'!$A$7:$G$10,3,FALSE)</f>
        <v>#N/A</v>
      </c>
      <c r="J635" t="e">
        <f t="shared" si="70"/>
        <v>#N/A</v>
      </c>
      <c r="K635" s="5" t="e">
        <f t="shared" si="66"/>
        <v>#N/A</v>
      </c>
      <c r="L635" s="6" t="e">
        <f>VLOOKUP($G635,'Pull Path Codes'!$A$7:$G$10,4,FALSE)</f>
        <v>#N/A</v>
      </c>
      <c r="M635" s="65" t="e">
        <f>VLOOKUP($G635,'Pull Path Codes'!$A$7:$G$10,5,FALSE)</f>
        <v>#N/A</v>
      </c>
      <c r="N635" t="e">
        <f t="shared" si="71"/>
        <v>#N/A</v>
      </c>
      <c r="O635" s="5" t="e">
        <f t="shared" si="67"/>
        <v>#N/A</v>
      </c>
      <c r="P635" t="e">
        <f>VLOOKUP($G635,'Pull Path Codes'!$A$7:$G$10,6,FALSE)</f>
        <v>#N/A</v>
      </c>
      <c r="Q635" s="6" t="e">
        <f>VLOOKUP($G635,'Pull Path Codes'!$A$7:$G$10,7,FALSE)</f>
        <v>#N/A</v>
      </c>
      <c r="R635" t="e">
        <f t="shared" si="72"/>
        <v>#N/A</v>
      </c>
      <c r="S635" s="5" t="e">
        <f t="shared" si="68"/>
        <v>#N/A</v>
      </c>
      <c r="T635" s="87" t="e">
        <f t="shared" si="69"/>
        <v>#N/A</v>
      </c>
    </row>
    <row r="636" spans="1:20" ht="12.75">
      <c r="A636" s="38">
        <f>'Volume Forecast'!B634</f>
        <v>0</v>
      </c>
      <c r="B636" s="1">
        <f>'Volume Forecast'!C634</f>
        <v>0</v>
      </c>
      <c r="C636" s="6" t="s">
        <v>124</v>
      </c>
      <c r="D636" s="27">
        <f>'Volume Forecast'!F634</f>
        <v>0</v>
      </c>
      <c r="E636" s="43" t="str">
        <f>'Volume Forecast'!D634</f>
        <v>Ea</v>
      </c>
      <c r="F636" s="72">
        <f>'Volume Forecast'!E634</f>
        <v>0</v>
      </c>
      <c r="G636" s="6"/>
      <c r="H636" s="6" t="e">
        <f>VLOOKUP($G636,'Pull Path Codes'!$A$7:$G$10,2,FALSE)</f>
        <v>#N/A</v>
      </c>
      <c r="I636" s="66" t="e">
        <f>VLOOKUP($G636,'Pull Path Codes'!$A$7:$G$10,3,FALSE)</f>
        <v>#N/A</v>
      </c>
      <c r="J636" t="e">
        <f t="shared" si="70"/>
        <v>#N/A</v>
      </c>
      <c r="K636" s="5" t="e">
        <f t="shared" si="66"/>
        <v>#N/A</v>
      </c>
      <c r="L636" s="6" t="e">
        <f>VLOOKUP($G636,'Pull Path Codes'!$A$7:$G$10,4,FALSE)</f>
        <v>#N/A</v>
      </c>
      <c r="M636" s="65" t="e">
        <f>VLOOKUP($G636,'Pull Path Codes'!$A$7:$G$10,5,FALSE)</f>
        <v>#N/A</v>
      </c>
      <c r="N636" t="e">
        <f t="shared" si="71"/>
        <v>#N/A</v>
      </c>
      <c r="O636" s="5" t="e">
        <f t="shared" si="67"/>
        <v>#N/A</v>
      </c>
      <c r="P636" t="e">
        <f>VLOOKUP($G636,'Pull Path Codes'!$A$7:$G$10,6,FALSE)</f>
        <v>#N/A</v>
      </c>
      <c r="Q636" s="6" t="e">
        <f>VLOOKUP($G636,'Pull Path Codes'!$A$7:$G$10,7,FALSE)</f>
        <v>#N/A</v>
      </c>
      <c r="R636" t="e">
        <f t="shared" si="72"/>
        <v>#N/A</v>
      </c>
      <c r="S636" s="5" t="e">
        <f t="shared" si="68"/>
        <v>#N/A</v>
      </c>
      <c r="T636" s="87" t="e">
        <f t="shared" si="69"/>
        <v>#N/A</v>
      </c>
    </row>
    <row r="637" spans="1:20" ht="12.75">
      <c r="A637" s="38">
        <f>'Volume Forecast'!B635</f>
        <v>0</v>
      </c>
      <c r="B637" s="1">
        <f>'Volume Forecast'!C635</f>
        <v>0</v>
      </c>
      <c r="C637" s="6" t="s">
        <v>124</v>
      </c>
      <c r="D637" s="27">
        <f>'Volume Forecast'!F635</f>
        <v>0</v>
      </c>
      <c r="E637" s="43" t="str">
        <f>'Volume Forecast'!D635</f>
        <v>Ea</v>
      </c>
      <c r="F637" s="72">
        <f>'Volume Forecast'!E635</f>
        <v>0</v>
      </c>
      <c r="G637" s="6"/>
      <c r="H637" s="6" t="e">
        <f>VLOOKUP($G637,'Pull Path Codes'!$A$7:$G$10,2,FALSE)</f>
        <v>#N/A</v>
      </c>
      <c r="I637" s="66" t="e">
        <f>VLOOKUP($G637,'Pull Path Codes'!$A$7:$G$10,3,FALSE)</f>
        <v>#N/A</v>
      </c>
      <c r="J637" t="e">
        <f t="shared" si="70"/>
        <v>#N/A</v>
      </c>
      <c r="K637" s="5" t="e">
        <f t="shared" si="66"/>
        <v>#N/A</v>
      </c>
      <c r="L637" s="6" t="e">
        <f>VLOOKUP($G637,'Pull Path Codes'!$A$7:$G$10,4,FALSE)</f>
        <v>#N/A</v>
      </c>
      <c r="M637" s="65" t="e">
        <f>VLOOKUP($G637,'Pull Path Codes'!$A$7:$G$10,5,FALSE)</f>
        <v>#N/A</v>
      </c>
      <c r="N637" t="e">
        <f t="shared" si="71"/>
        <v>#N/A</v>
      </c>
      <c r="O637" s="5" t="e">
        <f t="shared" si="67"/>
        <v>#N/A</v>
      </c>
      <c r="P637" t="e">
        <f>VLOOKUP($G637,'Pull Path Codes'!$A$7:$G$10,6,FALSE)</f>
        <v>#N/A</v>
      </c>
      <c r="Q637" s="6" t="e">
        <f>VLOOKUP($G637,'Pull Path Codes'!$A$7:$G$10,7,FALSE)</f>
        <v>#N/A</v>
      </c>
      <c r="R637" t="e">
        <f t="shared" si="72"/>
        <v>#N/A</v>
      </c>
      <c r="S637" s="5" t="e">
        <f t="shared" si="68"/>
        <v>#N/A</v>
      </c>
      <c r="T637" s="87" t="e">
        <f t="shared" si="69"/>
        <v>#N/A</v>
      </c>
    </row>
    <row r="638" spans="1:20" ht="12.75">
      <c r="A638" s="38">
        <f>'Volume Forecast'!B636</f>
        <v>0</v>
      </c>
      <c r="B638" s="1">
        <f>'Volume Forecast'!C636</f>
        <v>0</v>
      </c>
      <c r="C638" s="6" t="s">
        <v>124</v>
      </c>
      <c r="D638" s="27">
        <f>'Volume Forecast'!F636</f>
        <v>0</v>
      </c>
      <c r="E638" s="43" t="str">
        <f>'Volume Forecast'!D636</f>
        <v>RL</v>
      </c>
      <c r="F638" s="72">
        <f>'Volume Forecast'!E636</f>
        <v>0</v>
      </c>
      <c r="G638" s="6"/>
      <c r="H638" s="6" t="e">
        <f>VLOOKUP($G638,'Pull Path Codes'!$A$7:$G$10,2,FALSE)</f>
        <v>#N/A</v>
      </c>
      <c r="I638" s="66" t="e">
        <f>VLOOKUP($G638,'Pull Path Codes'!$A$7:$G$10,3,FALSE)</f>
        <v>#N/A</v>
      </c>
      <c r="J638" t="e">
        <f t="shared" si="70"/>
        <v>#N/A</v>
      </c>
      <c r="K638" s="5" t="e">
        <f t="shared" si="66"/>
        <v>#N/A</v>
      </c>
      <c r="L638" s="6" t="e">
        <f>VLOOKUP($G638,'Pull Path Codes'!$A$7:$G$10,4,FALSE)</f>
        <v>#N/A</v>
      </c>
      <c r="M638" s="65" t="e">
        <f>VLOOKUP($G638,'Pull Path Codes'!$A$7:$G$10,5,FALSE)</f>
        <v>#N/A</v>
      </c>
      <c r="N638" t="e">
        <f t="shared" si="71"/>
        <v>#N/A</v>
      </c>
      <c r="O638" s="5" t="e">
        <f t="shared" si="67"/>
        <v>#N/A</v>
      </c>
      <c r="P638" t="e">
        <f>VLOOKUP($G638,'Pull Path Codes'!$A$7:$G$10,6,FALSE)</f>
        <v>#N/A</v>
      </c>
      <c r="Q638" s="6" t="e">
        <f>VLOOKUP($G638,'Pull Path Codes'!$A$7:$G$10,7,FALSE)</f>
        <v>#N/A</v>
      </c>
      <c r="R638" t="e">
        <f t="shared" si="72"/>
        <v>#N/A</v>
      </c>
      <c r="S638" s="5" t="e">
        <f t="shared" si="68"/>
        <v>#N/A</v>
      </c>
      <c r="T638" s="87" t="e">
        <f t="shared" si="69"/>
        <v>#N/A</v>
      </c>
    </row>
    <row r="639" spans="1:20" ht="12.75">
      <c r="A639" s="38">
        <f>'Volume Forecast'!B637</f>
        <v>0</v>
      </c>
      <c r="B639" s="1">
        <f>'Volume Forecast'!C637</f>
        <v>0</v>
      </c>
      <c r="C639" s="6" t="s">
        <v>124</v>
      </c>
      <c r="D639" s="27">
        <f>'Volume Forecast'!F637</f>
        <v>0</v>
      </c>
      <c r="E639" s="43" t="str">
        <f>'Volume Forecast'!D637</f>
        <v>Ea</v>
      </c>
      <c r="F639" s="72">
        <f>'Volume Forecast'!E637</f>
        <v>0</v>
      </c>
      <c r="G639" s="6"/>
      <c r="H639" s="6" t="e">
        <f>VLOOKUP($G639,'Pull Path Codes'!$A$7:$G$10,2,FALSE)</f>
        <v>#N/A</v>
      </c>
      <c r="I639" s="66" t="e">
        <f>VLOOKUP($G639,'Pull Path Codes'!$A$7:$G$10,3,FALSE)</f>
        <v>#N/A</v>
      </c>
      <c r="J639" t="e">
        <f t="shared" si="70"/>
        <v>#N/A</v>
      </c>
      <c r="K639" s="5" t="e">
        <f t="shared" si="66"/>
        <v>#N/A</v>
      </c>
      <c r="L639" s="6" t="e">
        <f>VLOOKUP($G639,'Pull Path Codes'!$A$7:$G$10,4,FALSE)</f>
        <v>#N/A</v>
      </c>
      <c r="M639" s="65" t="e">
        <f>VLOOKUP($G639,'Pull Path Codes'!$A$7:$G$10,5,FALSE)</f>
        <v>#N/A</v>
      </c>
      <c r="N639" t="e">
        <f t="shared" si="71"/>
        <v>#N/A</v>
      </c>
      <c r="O639" s="5" t="e">
        <f t="shared" si="67"/>
        <v>#N/A</v>
      </c>
      <c r="P639" t="e">
        <f>VLOOKUP($G639,'Pull Path Codes'!$A$7:$G$10,6,FALSE)</f>
        <v>#N/A</v>
      </c>
      <c r="Q639" s="6" t="e">
        <f>VLOOKUP($G639,'Pull Path Codes'!$A$7:$G$10,7,FALSE)</f>
        <v>#N/A</v>
      </c>
      <c r="R639" t="e">
        <f t="shared" si="72"/>
        <v>#N/A</v>
      </c>
      <c r="S639" s="5" t="e">
        <f t="shared" si="68"/>
        <v>#N/A</v>
      </c>
      <c r="T639" s="87" t="e">
        <f t="shared" si="69"/>
        <v>#N/A</v>
      </c>
    </row>
    <row r="640" spans="1:20" ht="12.75">
      <c r="A640" s="38">
        <f>'Volume Forecast'!B638</f>
        <v>0</v>
      </c>
      <c r="B640" s="1">
        <f>'Volume Forecast'!C638</f>
        <v>0</v>
      </c>
      <c r="C640" s="6" t="s">
        <v>124</v>
      </c>
      <c r="D640" s="27">
        <f>'Volume Forecast'!F638</f>
        <v>0</v>
      </c>
      <c r="E640" s="43" t="str">
        <f>'Volume Forecast'!D638</f>
        <v>BX</v>
      </c>
      <c r="F640" s="72">
        <f>'Volume Forecast'!E638</f>
        <v>0</v>
      </c>
      <c r="G640" s="6"/>
      <c r="H640" s="6" t="e">
        <f>VLOOKUP($G640,'Pull Path Codes'!$A$7:$G$10,2,FALSE)</f>
        <v>#N/A</v>
      </c>
      <c r="I640" s="66" t="e">
        <f>VLOOKUP($G640,'Pull Path Codes'!$A$7:$G$10,3,FALSE)</f>
        <v>#N/A</v>
      </c>
      <c r="J640" t="e">
        <f t="shared" si="70"/>
        <v>#N/A</v>
      </c>
      <c r="K640" s="5" t="e">
        <f t="shared" si="66"/>
        <v>#N/A</v>
      </c>
      <c r="L640" s="6" t="e">
        <f>VLOOKUP($G640,'Pull Path Codes'!$A$7:$G$10,4,FALSE)</f>
        <v>#N/A</v>
      </c>
      <c r="M640" s="65" t="e">
        <f>VLOOKUP($G640,'Pull Path Codes'!$A$7:$G$10,5,FALSE)</f>
        <v>#N/A</v>
      </c>
      <c r="N640" t="e">
        <f t="shared" si="71"/>
        <v>#N/A</v>
      </c>
      <c r="O640" s="5" t="e">
        <f t="shared" si="67"/>
        <v>#N/A</v>
      </c>
      <c r="P640" t="e">
        <f>VLOOKUP($G640,'Pull Path Codes'!$A$7:$G$10,6,FALSE)</f>
        <v>#N/A</v>
      </c>
      <c r="Q640" s="6" t="e">
        <f>VLOOKUP($G640,'Pull Path Codes'!$A$7:$G$10,7,FALSE)</f>
        <v>#N/A</v>
      </c>
      <c r="R640" t="e">
        <f t="shared" si="72"/>
        <v>#N/A</v>
      </c>
      <c r="S640" s="5" t="e">
        <f t="shared" si="68"/>
        <v>#N/A</v>
      </c>
      <c r="T640" s="87" t="e">
        <f t="shared" si="69"/>
        <v>#N/A</v>
      </c>
    </row>
    <row r="641" spans="1:20" ht="12.75">
      <c r="A641" s="38">
        <f>'Volume Forecast'!B639</f>
        <v>0</v>
      </c>
      <c r="B641" s="1">
        <f>'Volume Forecast'!C639</f>
        <v>0</v>
      </c>
      <c r="C641" s="6" t="s">
        <v>124</v>
      </c>
      <c r="D641" s="27">
        <f>'Volume Forecast'!F639</f>
        <v>0</v>
      </c>
      <c r="E641" s="43" t="str">
        <f>'Volume Forecast'!D639</f>
        <v>Ea</v>
      </c>
      <c r="F641" s="72">
        <f>'Volume Forecast'!E639</f>
        <v>0</v>
      </c>
      <c r="G641" s="6"/>
      <c r="H641" s="6" t="e">
        <f>VLOOKUP($G641,'Pull Path Codes'!$A$7:$G$10,2,FALSE)</f>
        <v>#N/A</v>
      </c>
      <c r="I641" s="66" t="e">
        <f>VLOOKUP($G641,'Pull Path Codes'!$A$7:$G$10,3,FALSE)</f>
        <v>#N/A</v>
      </c>
      <c r="J641" t="e">
        <f t="shared" si="70"/>
        <v>#N/A</v>
      </c>
      <c r="K641" s="5" t="e">
        <f t="shared" si="66"/>
        <v>#N/A</v>
      </c>
      <c r="L641" s="6" t="e">
        <f>VLOOKUP($G641,'Pull Path Codes'!$A$7:$G$10,4,FALSE)</f>
        <v>#N/A</v>
      </c>
      <c r="M641" s="65" t="e">
        <f>VLOOKUP($G641,'Pull Path Codes'!$A$7:$G$10,5,FALSE)</f>
        <v>#N/A</v>
      </c>
      <c r="N641" t="e">
        <f t="shared" si="71"/>
        <v>#N/A</v>
      </c>
      <c r="O641" s="5" t="e">
        <f t="shared" si="67"/>
        <v>#N/A</v>
      </c>
      <c r="P641" t="e">
        <f>VLOOKUP($G641,'Pull Path Codes'!$A$7:$G$10,6,FALSE)</f>
        <v>#N/A</v>
      </c>
      <c r="Q641" s="6" t="e">
        <f>VLOOKUP($G641,'Pull Path Codes'!$A$7:$G$10,7,FALSE)</f>
        <v>#N/A</v>
      </c>
      <c r="R641" t="e">
        <f t="shared" si="72"/>
        <v>#N/A</v>
      </c>
      <c r="S641" s="5" t="e">
        <f t="shared" si="68"/>
        <v>#N/A</v>
      </c>
      <c r="T641" s="87" t="e">
        <f t="shared" si="69"/>
        <v>#N/A</v>
      </c>
    </row>
    <row r="642" spans="1:20" ht="12.75">
      <c r="A642" s="38">
        <f>'Volume Forecast'!B640</f>
        <v>0</v>
      </c>
      <c r="B642" s="1">
        <f>'Volume Forecast'!C640</f>
        <v>0</v>
      </c>
      <c r="C642" s="6" t="s">
        <v>124</v>
      </c>
      <c r="D642" s="27">
        <f>'Volume Forecast'!F640</f>
        <v>0</v>
      </c>
      <c r="E642" s="43" t="str">
        <f>'Volume Forecast'!D640</f>
        <v>Ea</v>
      </c>
      <c r="F642" s="72">
        <f>'Volume Forecast'!E640</f>
        <v>0</v>
      </c>
      <c r="G642" s="6"/>
      <c r="H642" s="6" t="e">
        <f>VLOOKUP($G642,'Pull Path Codes'!$A$7:$G$10,2,FALSE)</f>
        <v>#N/A</v>
      </c>
      <c r="I642" s="66" t="e">
        <f>VLOOKUP($G642,'Pull Path Codes'!$A$7:$G$10,3,FALSE)</f>
        <v>#N/A</v>
      </c>
      <c r="J642" t="e">
        <f t="shared" si="70"/>
        <v>#N/A</v>
      </c>
      <c r="K642" s="5" t="e">
        <f t="shared" si="66"/>
        <v>#N/A</v>
      </c>
      <c r="L642" s="6" t="e">
        <f>VLOOKUP($G642,'Pull Path Codes'!$A$7:$G$10,4,FALSE)</f>
        <v>#N/A</v>
      </c>
      <c r="M642" s="65" t="e">
        <f>VLOOKUP($G642,'Pull Path Codes'!$A$7:$G$10,5,FALSE)</f>
        <v>#N/A</v>
      </c>
      <c r="N642" t="e">
        <f t="shared" si="71"/>
        <v>#N/A</v>
      </c>
      <c r="O642" s="5" t="e">
        <f t="shared" si="67"/>
        <v>#N/A</v>
      </c>
      <c r="P642" t="e">
        <f>VLOOKUP($G642,'Pull Path Codes'!$A$7:$G$10,6,FALSE)</f>
        <v>#N/A</v>
      </c>
      <c r="Q642" s="6" t="e">
        <f>VLOOKUP($G642,'Pull Path Codes'!$A$7:$G$10,7,FALSE)</f>
        <v>#N/A</v>
      </c>
      <c r="R642" t="e">
        <f t="shared" si="72"/>
        <v>#N/A</v>
      </c>
      <c r="S642" s="5" t="e">
        <f t="shared" si="68"/>
        <v>#N/A</v>
      </c>
      <c r="T642" s="87" t="e">
        <f t="shared" si="69"/>
        <v>#N/A</v>
      </c>
    </row>
    <row r="643" spans="1:20" ht="12.75">
      <c r="A643" s="38">
        <f>'Volume Forecast'!B641</f>
        <v>0</v>
      </c>
      <c r="B643" s="1">
        <f>'Volume Forecast'!C641</f>
        <v>0</v>
      </c>
      <c r="C643" s="6" t="s">
        <v>124</v>
      </c>
      <c r="D643" s="27">
        <f>'Volume Forecast'!F641</f>
        <v>0</v>
      </c>
      <c r="E643" s="43" t="str">
        <f>'Volume Forecast'!D641</f>
        <v>Ea</v>
      </c>
      <c r="F643" s="72">
        <f>'Volume Forecast'!E641</f>
        <v>0</v>
      </c>
      <c r="G643" s="6"/>
      <c r="H643" s="6" t="e">
        <f>VLOOKUP($G643,'Pull Path Codes'!$A$7:$G$10,2,FALSE)</f>
        <v>#N/A</v>
      </c>
      <c r="I643" s="66" t="e">
        <f>VLOOKUP($G643,'Pull Path Codes'!$A$7:$G$10,3,FALSE)</f>
        <v>#N/A</v>
      </c>
      <c r="J643" t="e">
        <f t="shared" si="70"/>
        <v>#N/A</v>
      </c>
      <c r="K643" s="5" t="e">
        <f t="shared" si="66"/>
        <v>#N/A</v>
      </c>
      <c r="L643" s="6" t="e">
        <f>VLOOKUP($G643,'Pull Path Codes'!$A$7:$G$10,4,FALSE)</f>
        <v>#N/A</v>
      </c>
      <c r="M643" s="65" t="e">
        <f>VLOOKUP($G643,'Pull Path Codes'!$A$7:$G$10,5,FALSE)</f>
        <v>#N/A</v>
      </c>
      <c r="N643" t="e">
        <f t="shared" si="71"/>
        <v>#N/A</v>
      </c>
      <c r="O643" s="5" t="e">
        <f t="shared" si="67"/>
        <v>#N/A</v>
      </c>
      <c r="P643" t="e">
        <f>VLOOKUP($G643,'Pull Path Codes'!$A$7:$G$10,6,FALSE)</f>
        <v>#N/A</v>
      </c>
      <c r="Q643" s="6" t="e">
        <f>VLOOKUP($G643,'Pull Path Codes'!$A$7:$G$10,7,FALSE)</f>
        <v>#N/A</v>
      </c>
      <c r="R643" t="e">
        <f t="shared" si="72"/>
        <v>#N/A</v>
      </c>
      <c r="S643" s="5" t="e">
        <f t="shared" si="68"/>
        <v>#N/A</v>
      </c>
      <c r="T643" s="87" t="e">
        <f t="shared" si="69"/>
        <v>#N/A</v>
      </c>
    </row>
    <row r="644" spans="1:20" ht="12.75">
      <c r="A644" s="38">
        <f>'Volume Forecast'!B642</f>
        <v>0</v>
      </c>
      <c r="B644" s="1">
        <f>'Volume Forecast'!C642</f>
        <v>0</v>
      </c>
      <c r="C644" s="6" t="s">
        <v>124</v>
      </c>
      <c r="D644" s="27">
        <f>'Volume Forecast'!F642</f>
        <v>0</v>
      </c>
      <c r="E644" s="43" t="str">
        <f>'Volume Forecast'!D642</f>
        <v>BX</v>
      </c>
      <c r="F644" s="72">
        <f>'Volume Forecast'!E642</f>
        <v>0</v>
      </c>
      <c r="G644" s="6"/>
      <c r="H644" s="6" t="e">
        <f>VLOOKUP($G644,'Pull Path Codes'!$A$7:$G$10,2,FALSE)</f>
        <v>#N/A</v>
      </c>
      <c r="I644" s="66" t="e">
        <f>VLOOKUP($G644,'Pull Path Codes'!$A$7:$G$10,3,FALSE)</f>
        <v>#N/A</v>
      </c>
      <c r="J644" t="e">
        <f t="shared" si="70"/>
        <v>#N/A</v>
      </c>
      <c r="K644" s="5" t="e">
        <f t="shared" si="66"/>
        <v>#N/A</v>
      </c>
      <c r="L644" s="6" t="e">
        <f>VLOOKUP($G644,'Pull Path Codes'!$A$7:$G$10,4,FALSE)</f>
        <v>#N/A</v>
      </c>
      <c r="M644" s="65" t="e">
        <f>VLOOKUP($G644,'Pull Path Codes'!$A$7:$G$10,5,FALSE)</f>
        <v>#N/A</v>
      </c>
      <c r="N644" t="e">
        <f t="shared" si="71"/>
        <v>#N/A</v>
      </c>
      <c r="O644" s="5" t="e">
        <f t="shared" si="67"/>
        <v>#N/A</v>
      </c>
      <c r="P644" t="e">
        <f>VLOOKUP($G644,'Pull Path Codes'!$A$7:$G$10,6,FALSE)</f>
        <v>#N/A</v>
      </c>
      <c r="Q644" s="6" t="e">
        <f>VLOOKUP($G644,'Pull Path Codes'!$A$7:$G$10,7,FALSE)</f>
        <v>#N/A</v>
      </c>
      <c r="R644" t="e">
        <f t="shared" si="72"/>
        <v>#N/A</v>
      </c>
      <c r="S644" s="5" t="e">
        <f t="shared" si="68"/>
        <v>#N/A</v>
      </c>
      <c r="T644" s="87" t="e">
        <f t="shared" si="69"/>
        <v>#N/A</v>
      </c>
    </row>
    <row r="645" spans="1:20" ht="12.75">
      <c r="A645" s="38">
        <f>'Volume Forecast'!B643</f>
        <v>0</v>
      </c>
      <c r="B645" s="1">
        <f>'Volume Forecast'!C643</f>
        <v>0</v>
      </c>
      <c r="C645" s="6" t="s">
        <v>124</v>
      </c>
      <c r="D645" s="27">
        <f>'Volume Forecast'!F643</f>
        <v>0</v>
      </c>
      <c r="E645" s="43" t="str">
        <f>'Volume Forecast'!D643</f>
        <v>Ea</v>
      </c>
      <c r="F645" s="72">
        <f>'Volume Forecast'!E643</f>
        <v>0</v>
      </c>
      <c r="G645" s="6"/>
      <c r="H645" s="6" t="e">
        <f>VLOOKUP($G645,'Pull Path Codes'!$A$7:$G$10,2,FALSE)</f>
        <v>#N/A</v>
      </c>
      <c r="I645" s="66" t="e">
        <f>VLOOKUP($G645,'Pull Path Codes'!$A$7:$G$10,3,FALSE)</f>
        <v>#N/A</v>
      </c>
      <c r="J645" t="e">
        <f t="shared" si="70"/>
        <v>#N/A</v>
      </c>
      <c r="K645" s="5" t="e">
        <f t="shared" si="66"/>
        <v>#N/A</v>
      </c>
      <c r="L645" s="6" t="e">
        <f>VLOOKUP($G645,'Pull Path Codes'!$A$7:$G$10,4,FALSE)</f>
        <v>#N/A</v>
      </c>
      <c r="M645" s="65" t="e">
        <f>VLOOKUP($G645,'Pull Path Codes'!$A$7:$G$10,5,FALSE)</f>
        <v>#N/A</v>
      </c>
      <c r="N645" t="e">
        <f t="shared" si="71"/>
        <v>#N/A</v>
      </c>
      <c r="O645" s="5" t="e">
        <f t="shared" si="67"/>
        <v>#N/A</v>
      </c>
      <c r="P645" t="e">
        <f>VLOOKUP($G645,'Pull Path Codes'!$A$7:$G$10,6,FALSE)</f>
        <v>#N/A</v>
      </c>
      <c r="Q645" s="6" t="e">
        <f>VLOOKUP($G645,'Pull Path Codes'!$A$7:$G$10,7,FALSE)</f>
        <v>#N/A</v>
      </c>
      <c r="R645" t="e">
        <f t="shared" si="72"/>
        <v>#N/A</v>
      </c>
      <c r="S645" s="5" t="e">
        <f t="shared" si="68"/>
        <v>#N/A</v>
      </c>
      <c r="T645" s="87" t="e">
        <f t="shared" si="69"/>
        <v>#N/A</v>
      </c>
    </row>
    <row r="646" spans="1:20" ht="12.75">
      <c r="A646" s="38">
        <f>'Volume Forecast'!B644</f>
        <v>0</v>
      </c>
      <c r="B646" s="1">
        <f>'Volume Forecast'!C644</f>
        <v>0</v>
      </c>
      <c r="C646" s="6" t="s">
        <v>124</v>
      </c>
      <c r="D646" s="27">
        <f>'Volume Forecast'!F644</f>
        <v>0</v>
      </c>
      <c r="E646" s="43" t="str">
        <f>'Volume Forecast'!D644</f>
        <v>BX</v>
      </c>
      <c r="F646" s="72">
        <f>'Volume Forecast'!E644</f>
        <v>0</v>
      </c>
      <c r="G646" s="6"/>
      <c r="H646" s="6" t="e">
        <f>VLOOKUP($G646,'Pull Path Codes'!$A$7:$G$10,2,FALSE)</f>
        <v>#N/A</v>
      </c>
      <c r="I646" s="66" t="e">
        <f>VLOOKUP($G646,'Pull Path Codes'!$A$7:$G$10,3,FALSE)</f>
        <v>#N/A</v>
      </c>
      <c r="J646" t="e">
        <f t="shared" si="70"/>
        <v>#N/A</v>
      </c>
      <c r="K646" s="5" t="e">
        <f t="shared" si="66"/>
        <v>#N/A</v>
      </c>
      <c r="L646" s="6" t="e">
        <f>VLOOKUP($G646,'Pull Path Codes'!$A$7:$G$10,4,FALSE)</f>
        <v>#N/A</v>
      </c>
      <c r="M646" s="65" t="e">
        <f>VLOOKUP($G646,'Pull Path Codes'!$A$7:$G$10,5,FALSE)</f>
        <v>#N/A</v>
      </c>
      <c r="N646" t="e">
        <f t="shared" si="71"/>
        <v>#N/A</v>
      </c>
      <c r="O646" s="5" t="e">
        <f t="shared" si="67"/>
        <v>#N/A</v>
      </c>
      <c r="P646" t="e">
        <f>VLOOKUP($G646,'Pull Path Codes'!$A$7:$G$10,6,FALSE)</f>
        <v>#N/A</v>
      </c>
      <c r="Q646" s="6" t="e">
        <f>VLOOKUP($G646,'Pull Path Codes'!$A$7:$G$10,7,FALSE)</f>
        <v>#N/A</v>
      </c>
      <c r="R646" t="e">
        <f t="shared" si="72"/>
        <v>#N/A</v>
      </c>
      <c r="S646" s="5" t="e">
        <f t="shared" si="68"/>
        <v>#N/A</v>
      </c>
      <c r="T646" s="87" t="e">
        <f t="shared" si="69"/>
        <v>#N/A</v>
      </c>
    </row>
    <row r="647" spans="1:20" ht="12.75">
      <c r="A647" s="38">
        <f>'Volume Forecast'!B645</f>
        <v>0</v>
      </c>
      <c r="B647" s="1">
        <f>'Volume Forecast'!C645</f>
        <v>0</v>
      </c>
      <c r="C647" s="6" t="s">
        <v>124</v>
      </c>
      <c r="D647" s="27">
        <f>'Volume Forecast'!F645</f>
        <v>0</v>
      </c>
      <c r="E647" s="43" t="str">
        <f>'Volume Forecast'!D645</f>
        <v>Ea</v>
      </c>
      <c r="F647" s="72">
        <f>'Volume Forecast'!E645</f>
        <v>0</v>
      </c>
      <c r="G647" s="6"/>
      <c r="H647" s="6" t="e">
        <f>VLOOKUP($G647,'Pull Path Codes'!$A$7:$G$10,2,FALSE)</f>
        <v>#N/A</v>
      </c>
      <c r="I647" s="66" t="e">
        <f>VLOOKUP($G647,'Pull Path Codes'!$A$7:$G$10,3,FALSE)</f>
        <v>#N/A</v>
      </c>
      <c r="J647" t="e">
        <f t="shared" si="70"/>
        <v>#N/A</v>
      </c>
      <c r="K647" s="5" t="e">
        <f t="shared" si="66"/>
        <v>#N/A</v>
      </c>
      <c r="L647" s="6" t="e">
        <f>VLOOKUP($G647,'Pull Path Codes'!$A$7:$G$10,4,FALSE)</f>
        <v>#N/A</v>
      </c>
      <c r="M647" s="65" t="e">
        <f>VLOOKUP($G647,'Pull Path Codes'!$A$7:$G$10,5,FALSE)</f>
        <v>#N/A</v>
      </c>
      <c r="N647" t="e">
        <f t="shared" si="71"/>
        <v>#N/A</v>
      </c>
      <c r="O647" s="5" t="e">
        <f t="shared" si="67"/>
        <v>#N/A</v>
      </c>
      <c r="P647" t="e">
        <f>VLOOKUP($G647,'Pull Path Codes'!$A$7:$G$10,6,FALSE)</f>
        <v>#N/A</v>
      </c>
      <c r="Q647" s="6" t="e">
        <f>VLOOKUP($G647,'Pull Path Codes'!$A$7:$G$10,7,FALSE)</f>
        <v>#N/A</v>
      </c>
      <c r="R647" t="e">
        <f t="shared" si="72"/>
        <v>#N/A</v>
      </c>
      <c r="S647" s="5" t="e">
        <f t="shared" si="68"/>
        <v>#N/A</v>
      </c>
      <c r="T647" s="87" t="e">
        <f t="shared" si="69"/>
        <v>#N/A</v>
      </c>
    </row>
    <row r="648" spans="1:20" ht="12.75">
      <c r="A648" s="38">
        <f>'Volume Forecast'!B646</f>
        <v>0</v>
      </c>
      <c r="B648" s="1">
        <f>'Volume Forecast'!C646</f>
        <v>0</v>
      </c>
      <c r="C648" s="6" t="s">
        <v>124</v>
      </c>
      <c r="D648" s="27">
        <f>'Volume Forecast'!F646</f>
        <v>0</v>
      </c>
      <c r="E648" s="43" t="str">
        <f>'Volume Forecast'!D646</f>
        <v>Ea</v>
      </c>
      <c r="F648" s="72">
        <f>'Volume Forecast'!E646</f>
        <v>0</v>
      </c>
      <c r="G648" s="6"/>
      <c r="H648" s="6" t="e">
        <f>VLOOKUP($G648,'Pull Path Codes'!$A$7:$G$10,2,FALSE)</f>
        <v>#N/A</v>
      </c>
      <c r="I648" s="66" t="e">
        <f>VLOOKUP($G648,'Pull Path Codes'!$A$7:$G$10,3,FALSE)</f>
        <v>#N/A</v>
      </c>
      <c r="J648" t="e">
        <f t="shared" si="70"/>
        <v>#N/A</v>
      </c>
      <c r="K648" s="5" t="e">
        <f t="shared" si="66"/>
        <v>#N/A</v>
      </c>
      <c r="L648" s="6" t="e">
        <f>VLOOKUP($G648,'Pull Path Codes'!$A$7:$G$10,4,FALSE)</f>
        <v>#N/A</v>
      </c>
      <c r="M648" s="65" t="e">
        <f>VLOOKUP($G648,'Pull Path Codes'!$A$7:$G$10,5,FALSE)</f>
        <v>#N/A</v>
      </c>
      <c r="N648" t="e">
        <f t="shared" si="71"/>
        <v>#N/A</v>
      </c>
      <c r="O648" s="5" t="e">
        <f t="shared" si="67"/>
        <v>#N/A</v>
      </c>
      <c r="P648" t="e">
        <f>VLOOKUP($G648,'Pull Path Codes'!$A$7:$G$10,6,FALSE)</f>
        <v>#N/A</v>
      </c>
      <c r="Q648" s="6" t="e">
        <f>VLOOKUP($G648,'Pull Path Codes'!$A$7:$G$10,7,FALSE)</f>
        <v>#N/A</v>
      </c>
      <c r="R648" t="e">
        <f t="shared" si="72"/>
        <v>#N/A</v>
      </c>
      <c r="S648" s="5" t="e">
        <f t="shared" si="68"/>
        <v>#N/A</v>
      </c>
      <c r="T648" s="87" t="e">
        <f t="shared" si="69"/>
        <v>#N/A</v>
      </c>
    </row>
    <row r="649" spans="1:20" ht="12.75">
      <c r="A649" s="38">
        <f>'Volume Forecast'!B647</f>
        <v>0</v>
      </c>
      <c r="B649" s="1">
        <f>'Volume Forecast'!C647</f>
        <v>0</v>
      </c>
      <c r="C649" s="6" t="s">
        <v>124</v>
      </c>
      <c r="D649" s="27">
        <f>'Volume Forecast'!F647</f>
        <v>0</v>
      </c>
      <c r="E649" s="43" t="str">
        <f>'Volume Forecast'!D647</f>
        <v>Ea</v>
      </c>
      <c r="F649" s="72">
        <f>'Volume Forecast'!E647</f>
        <v>0</v>
      </c>
      <c r="G649" s="6"/>
      <c r="H649" s="6" t="e">
        <f>VLOOKUP($G649,'Pull Path Codes'!$A$7:$G$10,2,FALSE)</f>
        <v>#N/A</v>
      </c>
      <c r="I649" s="66" t="e">
        <f>VLOOKUP($G649,'Pull Path Codes'!$A$7:$G$10,3,FALSE)</f>
        <v>#N/A</v>
      </c>
      <c r="J649" t="e">
        <f t="shared" si="70"/>
        <v>#N/A</v>
      </c>
      <c r="K649" s="5" t="e">
        <f t="shared" si="66"/>
        <v>#N/A</v>
      </c>
      <c r="L649" s="6" t="e">
        <f>VLOOKUP($G649,'Pull Path Codes'!$A$7:$G$10,4,FALSE)</f>
        <v>#N/A</v>
      </c>
      <c r="M649" s="65" t="e">
        <f>VLOOKUP($G649,'Pull Path Codes'!$A$7:$G$10,5,FALSE)</f>
        <v>#N/A</v>
      </c>
      <c r="N649" t="e">
        <f t="shared" si="71"/>
        <v>#N/A</v>
      </c>
      <c r="O649" s="5" t="e">
        <f t="shared" si="67"/>
        <v>#N/A</v>
      </c>
      <c r="P649" t="e">
        <f>VLOOKUP($G649,'Pull Path Codes'!$A$7:$G$10,6,FALSE)</f>
        <v>#N/A</v>
      </c>
      <c r="Q649" s="6" t="e">
        <f>VLOOKUP($G649,'Pull Path Codes'!$A$7:$G$10,7,FALSE)</f>
        <v>#N/A</v>
      </c>
      <c r="R649" t="e">
        <f t="shared" si="72"/>
        <v>#N/A</v>
      </c>
      <c r="S649" s="5" t="e">
        <f t="shared" si="68"/>
        <v>#N/A</v>
      </c>
      <c r="T649" s="87" t="e">
        <f t="shared" si="69"/>
        <v>#N/A</v>
      </c>
    </row>
    <row r="650" spans="1:20" ht="12.75">
      <c r="A650" s="38">
        <f>'Volume Forecast'!B648</f>
        <v>0</v>
      </c>
      <c r="B650" s="1">
        <f>'Volume Forecast'!C648</f>
        <v>0</v>
      </c>
      <c r="C650" s="6" t="s">
        <v>124</v>
      </c>
      <c r="D650" s="27">
        <f>'Volume Forecast'!F648</f>
        <v>0</v>
      </c>
      <c r="E650" s="43" t="str">
        <f>'Volume Forecast'!D648</f>
        <v>Ea</v>
      </c>
      <c r="F650" s="72">
        <f>'Volume Forecast'!E648</f>
        <v>0</v>
      </c>
      <c r="G650" s="6"/>
      <c r="H650" s="6" t="e">
        <f>VLOOKUP($G650,'Pull Path Codes'!$A$7:$G$10,2,FALSE)</f>
        <v>#N/A</v>
      </c>
      <c r="I650" s="66" t="e">
        <f>VLOOKUP($G650,'Pull Path Codes'!$A$7:$G$10,3,FALSE)</f>
        <v>#N/A</v>
      </c>
      <c r="J650" t="e">
        <f t="shared" si="70"/>
        <v>#N/A</v>
      </c>
      <c r="K650" s="5" t="e">
        <f aca="true" t="shared" si="73" ref="K650:K674">H650*$D650*(1+I650)</f>
        <v>#N/A</v>
      </c>
      <c r="L650" s="6" t="e">
        <f>VLOOKUP($G650,'Pull Path Codes'!$A$7:$G$10,4,FALSE)</f>
        <v>#N/A</v>
      </c>
      <c r="M650" s="65" t="e">
        <f>VLOOKUP($G650,'Pull Path Codes'!$A$7:$G$10,5,FALSE)</f>
        <v>#N/A</v>
      </c>
      <c r="N650" t="e">
        <f t="shared" si="71"/>
        <v>#N/A</v>
      </c>
      <c r="O650" s="5" t="e">
        <f aca="true" t="shared" si="74" ref="O650:O674">L650*$D650*(1+M650)</f>
        <v>#N/A</v>
      </c>
      <c r="P650" t="e">
        <f>VLOOKUP($G650,'Pull Path Codes'!$A$7:$G$10,6,FALSE)</f>
        <v>#N/A</v>
      </c>
      <c r="Q650" s="6" t="e">
        <f>VLOOKUP($G650,'Pull Path Codes'!$A$7:$G$10,7,FALSE)</f>
        <v>#N/A</v>
      </c>
      <c r="R650" t="e">
        <f t="shared" si="72"/>
        <v>#N/A</v>
      </c>
      <c r="S650" s="5" t="e">
        <f aca="true" t="shared" si="75" ref="S650:S674">IF(P650=0,0,P650*$D650*(1+Q650))</f>
        <v>#N/A</v>
      </c>
      <c r="T650" s="87" t="e">
        <f aca="true" t="shared" si="76" ref="T650:T674">(J650+N650+R650)*F650</f>
        <v>#N/A</v>
      </c>
    </row>
    <row r="651" spans="1:20" ht="12.75">
      <c r="A651" s="38">
        <f>'Volume Forecast'!B649</f>
        <v>0</v>
      </c>
      <c r="B651" s="1">
        <f>'Volume Forecast'!C649</f>
        <v>0</v>
      </c>
      <c r="C651" s="6" t="s">
        <v>124</v>
      </c>
      <c r="D651" s="27">
        <f>'Volume Forecast'!F649</f>
        <v>0</v>
      </c>
      <c r="E651" s="43" t="str">
        <f>'Volume Forecast'!D649</f>
        <v>Ea</v>
      </c>
      <c r="F651" s="72">
        <f>'Volume Forecast'!E649</f>
        <v>0</v>
      </c>
      <c r="G651" s="6"/>
      <c r="H651" s="6" t="e">
        <f>VLOOKUP($G651,'Pull Path Codes'!$A$7:$G$10,2,FALSE)</f>
        <v>#N/A</v>
      </c>
      <c r="I651" s="66" t="e">
        <f>VLOOKUP($G651,'Pull Path Codes'!$A$7:$G$10,3,FALSE)</f>
        <v>#N/A</v>
      </c>
      <c r="J651" t="e">
        <f t="shared" si="70"/>
        <v>#N/A</v>
      </c>
      <c r="K651" s="5" t="e">
        <f t="shared" si="73"/>
        <v>#N/A</v>
      </c>
      <c r="L651" s="6" t="e">
        <f>VLOOKUP($G651,'Pull Path Codes'!$A$7:$G$10,4,FALSE)</f>
        <v>#N/A</v>
      </c>
      <c r="M651" s="65" t="e">
        <f>VLOOKUP($G651,'Pull Path Codes'!$A$7:$G$10,5,FALSE)</f>
        <v>#N/A</v>
      </c>
      <c r="N651" t="e">
        <f t="shared" si="71"/>
        <v>#N/A</v>
      </c>
      <c r="O651" s="5" t="e">
        <f t="shared" si="74"/>
        <v>#N/A</v>
      </c>
      <c r="P651" t="e">
        <f>VLOOKUP($G651,'Pull Path Codes'!$A$7:$G$10,6,FALSE)</f>
        <v>#N/A</v>
      </c>
      <c r="Q651" s="6" t="e">
        <f>VLOOKUP($G651,'Pull Path Codes'!$A$7:$G$10,7,FALSE)</f>
        <v>#N/A</v>
      </c>
      <c r="R651" t="e">
        <f t="shared" si="72"/>
        <v>#N/A</v>
      </c>
      <c r="S651" s="5" t="e">
        <f t="shared" si="75"/>
        <v>#N/A</v>
      </c>
      <c r="T651" s="87" t="e">
        <f t="shared" si="76"/>
        <v>#N/A</v>
      </c>
    </row>
    <row r="652" spans="1:20" ht="12.75">
      <c r="A652" s="38">
        <f>'Volume Forecast'!B650</f>
        <v>0</v>
      </c>
      <c r="B652" s="1">
        <f>'Volume Forecast'!C650</f>
        <v>0</v>
      </c>
      <c r="C652" s="6" t="s">
        <v>124</v>
      </c>
      <c r="D652" s="27">
        <f>'Volume Forecast'!F650</f>
        <v>0</v>
      </c>
      <c r="E652" s="43" t="str">
        <f>'Volume Forecast'!D650</f>
        <v>RL</v>
      </c>
      <c r="F652" s="72">
        <f>'Volume Forecast'!E650</f>
        <v>0</v>
      </c>
      <c r="G652" s="6"/>
      <c r="H652" s="6" t="e">
        <f>VLOOKUP($G652,'Pull Path Codes'!$A$7:$G$10,2,FALSE)</f>
        <v>#N/A</v>
      </c>
      <c r="I652" s="66" t="e">
        <f>VLOOKUP($G652,'Pull Path Codes'!$A$7:$G$10,3,FALSE)</f>
        <v>#N/A</v>
      </c>
      <c r="J652" t="e">
        <f t="shared" si="70"/>
        <v>#N/A</v>
      </c>
      <c r="K652" s="5" t="e">
        <f t="shared" si="73"/>
        <v>#N/A</v>
      </c>
      <c r="L652" s="6" t="e">
        <f>VLOOKUP($G652,'Pull Path Codes'!$A$7:$G$10,4,FALSE)</f>
        <v>#N/A</v>
      </c>
      <c r="M652" s="65" t="e">
        <f>VLOOKUP($G652,'Pull Path Codes'!$A$7:$G$10,5,FALSE)</f>
        <v>#N/A</v>
      </c>
      <c r="N652" t="e">
        <f t="shared" si="71"/>
        <v>#N/A</v>
      </c>
      <c r="O652" s="5" t="e">
        <f t="shared" si="74"/>
        <v>#N/A</v>
      </c>
      <c r="P652" t="e">
        <f>VLOOKUP($G652,'Pull Path Codes'!$A$7:$G$10,6,FALSE)</f>
        <v>#N/A</v>
      </c>
      <c r="Q652" s="6" t="e">
        <f>VLOOKUP($G652,'Pull Path Codes'!$A$7:$G$10,7,FALSE)</f>
        <v>#N/A</v>
      </c>
      <c r="R652" t="e">
        <f t="shared" si="72"/>
        <v>#N/A</v>
      </c>
      <c r="S652" s="5" t="e">
        <f t="shared" si="75"/>
        <v>#N/A</v>
      </c>
      <c r="T652" s="87" t="e">
        <f t="shared" si="76"/>
        <v>#N/A</v>
      </c>
    </row>
    <row r="653" spans="1:20" ht="12.75">
      <c r="A653" s="38">
        <f>'Volume Forecast'!B651</f>
        <v>0</v>
      </c>
      <c r="B653" s="1">
        <f>'Volume Forecast'!C651</f>
        <v>0</v>
      </c>
      <c r="C653" s="6" t="s">
        <v>124</v>
      </c>
      <c r="D653" s="27">
        <f>'Volume Forecast'!F651</f>
        <v>0</v>
      </c>
      <c r="E653" s="43" t="str">
        <f>'Volume Forecast'!D651</f>
        <v>RL</v>
      </c>
      <c r="F653" s="72">
        <f>'Volume Forecast'!E651</f>
        <v>0</v>
      </c>
      <c r="G653" s="6"/>
      <c r="H653" s="6" t="e">
        <f>VLOOKUP($G653,'Pull Path Codes'!$A$7:$G$10,2,FALSE)</f>
        <v>#N/A</v>
      </c>
      <c r="I653" s="66" t="e">
        <f>VLOOKUP($G653,'Pull Path Codes'!$A$7:$G$10,3,FALSE)</f>
        <v>#N/A</v>
      </c>
      <c r="J653" t="e">
        <f t="shared" si="70"/>
        <v>#N/A</v>
      </c>
      <c r="K653" s="5" t="e">
        <f t="shared" si="73"/>
        <v>#N/A</v>
      </c>
      <c r="L653" s="6" t="e">
        <f>VLOOKUP($G653,'Pull Path Codes'!$A$7:$G$10,4,FALSE)</f>
        <v>#N/A</v>
      </c>
      <c r="M653" s="65" t="e">
        <f>VLOOKUP($G653,'Pull Path Codes'!$A$7:$G$10,5,FALSE)</f>
        <v>#N/A</v>
      </c>
      <c r="N653" t="e">
        <f t="shared" si="71"/>
        <v>#N/A</v>
      </c>
      <c r="O653" s="5" t="e">
        <f t="shared" si="74"/>
        <v>#N/A</v>
      </c>
      <c r="P653" t="e">
        <f>VLOOKUP($G653,'Pull Path Codes'!$A$7:$G$10,6,FALSE)</f>
        <v>#N/A</v>
      </c>
      <c r="Q653" s="6" t="e">
        <f>VLOOKUP($G653,'Pull Path Codes'!$A$7:$G$10,7,FALSE)</f>
        <v>#N/A</v>
      </c>
      <c r="R653" t="e">
        <f t="shared" si="72"/>
        <v>#N/A</v>
      </c>
      <c r="S653" s="5" t="e">
        <f t="shared" si="75"/>
        <v>#N/A</v>
      </c>
      <c r="T653" s="87" t="e">
        <f t="shared" si="76"/>
        <v>#N/A</v>
      </c>
    </row>
    <row r="654" spans="1:20" ht="12.75">
      <c r="A654" s="38">
        <f>'Volume Forecast'!B652</f>
        <v>0</v>
      </c>
      <c r="B654" s="1">
        <f>'Volume Forecast'!C652</f>
        <v>0</v>
      </c>
      <c r="C654" s="6" t="s">
        <v>124</v>
      </c>
      <c r="D654" s="27">
        <f>'Volume Forecast'!F652</f>
        <v>0</v>
      </c>
      <c r="E654" s="43" t="str">
        <f>'Volume Forecast'!D652</f>
        <v>Ea</v>
      </c>
      <c r="F654" s="72">
        <f>'Volume Forecast'!E652</f>
        <v>0</v>
      </c>
      <c r="G654" s="6"/>
      <c r="H654" s="6" t="e">
        <f>VLOOKUP($G654,'Pull Path Codes'!$A$7:$G$10,2,FALSE)</f>
        <v>#N/A</v>
      </c>
      <c r="I654" s="66" t="e">
        <f>VLOOKUP($G654,'Pull Path Codes'!$A$7:$G$10,3,FALSE)</f>
        <v>#N/A</v>
      </c>
      <c r="J654" t="e">
        <f t="shared" si="70"/>
        <v>#N/A</v>
      </c>
      <c r="K654" s="5" t="e">
        <f t="shared" si="73"/>
        <v>#N/A</v>
      </c>
      <c r="L654" s="6" t="e">
        <f>VLOOKUP($G654,'Pull Path Codes'!$A$7:$G$10,4,FALSE)</f>
        <v>#N/A</v>
      </c>
      <c r="M654" s="65" t="e">
        <f>VLOOKUP($G654,'Pull Path Codes'!$A$7:$G$10,5,FALSE)</f>
        <v>#N/A</v>
      </c>
      <c r="N654" t="e">
        <f t="shared" si="71"/>
        <v>#N/A</v>
      </c>
      <c r="O654" s="5" t="e">
        <f t="shared" si="74"/>
        <v>#N/A</v>
      </c>
      <c r="P654" t="e">
        <f>VLOOKUP($G654,'Pull Path Codes'!$A$7:$G$10,6,FALSE)</f>
        <v>#N/A</v>
      </c>
      <c r="Q654" s="6" t="e">
        <f>VLOOKUP($G654,'Pull Path Codes'!$A$7:$G$10,7,FALSE)</f>
        <v>#N/A</v>
      </c>
      <c r="R654" t="e">
        <f t="shared" si="72"/>
        <v>#N/A</v>
      </c>
      <c r="S654" s="5" t="e">
        <f t="shared" si="75"/>
        <v>#N/A</v>
      </c>
      <c r="T654" s="87" t="e">
        <f t="shared" si="76"/>
        <v>#N/A</v>
      </c>
    </row>
    <row r="655" spans="1:20" ht="12.75">
      <c r="A655" s="38">
        <f>'Volume Forecast'!B653</f>
        <v>0</v>
      </c>
      <c r="B655" s="1">
        <f>'Volume Forecast'!C653</f>
        <v>0</v>
      </c>
      <c r="C655" s="6" t="s">
        <v>124</v>
      </c>
      <c r="D655" s="27">
        <f>'Volume Forecast'!F653</f>
        <v>0</v>
      </c>
      <c r="E655" s="43" t="str">
        <f>'Volume Forecast'!D653</f>
        <v>BX</v>
      </c>
      <c r="F655" s="72">
        <f>'Volume Forecast'!E653</f>
        <v>0</v>
      </c>
      <c r="G655" s="6"/>
      <c r="H655" s="6" t="e">
        <f>VLOOKUP($G655,'Pull Path Codes'!$A$7:$G$10,2,FALSE)</f>
        <v>#N/A</v>
      </c>
      <c r="I655" s="66" t="e">
        <f>VLOOKUP($G655,'Pull Path Codes'!$A$7:$G$10,3,FALSE)</f>
        <v>#N/A</v>
      </c>
      <c r="J655" t="e">
        <f t="shared" si="70"/>
        <v>#N/A</v>
      </c>
      <c r="K655" s="5" t="e">
        <f t="shared" si="73"/>
        <v>#N/A</v>
      </c>
      <c r="L655" s="6" t="e">
        <f>VLOOKUP($G655,'Pull Path Codes'!$A$7:$G$10,4,FALSE)</f>
        <v>#N/A</v>
      </c>
      <c r="M655" s="65" t="e">
        <f>VLOOKUP($G655,'Pull Path Codes'!$A$7:$G$10,5,FALSE)</f>
        <v>#N/A</v>
      </c>
      <c r="N655" t="e">
        <f t="shared" si="71"/>
        <v>#N/A</v>
      </c>
      <c r="O655" s="5" t="e">
        <f t="shared" si="74"/>
        <v>#N/A</v>
      </c>
      <c r="P655" t="e">
        <f>VLOOKUP($G655,'Pull Path Codes'!$A$7:$G$10,6,FALSE)</f>
        <v>#N/A</v>
      </c>
      <c r="Q655" s="6" t="e">
        <f>VLOOKUP($G655,'Pull Path Codes'!$A$7:$G$10,7,FALSE)</f>
        <v>#N/A</v>
      </c>
      <c r="R655" t="e">
        <f t="shared" si="72"/>
        <v>#N/A</v>
      </c>
      <c r="S655" s="5" t="e">
        <f t="shared" si="75"/>
        <v>#N/A</v>
      </c>
      <c r="T655" s="87" t="e">
        <f t="shared" si="76"/>
        <v>#N/A</v>
      </c>
    </row>
    <row r="656" spans="1:20" ht="12.75">
      <c r="A656" s="38">
        <f>'Volume Forecast'!B654</f>
        <v>0</v>
      </c>
      <c r="B656" s="1">
        <f>'Volume Forecast'!C654</f>
        <v>0</v>
      </c>
      <c r="C656" s="6" t="s">
        <v>124</v>
      </c>
      <c r="D656" s="27">
        <f>'Volume Forecast'!F654</f>
        <v>0</v>
      </c>
      <c r="E656" s="43" t="str">
        <f>'Volume Forecast'!D654</f>
        <v>BT</v>
      </c>
      <c r="F656" s="72">
        <f>'Volume Forecast'!E654</f>
        <v>0</v>
      </c>
      <c r="G656" s="6" t="s">
        <v>42</v>
      </c>
      <c r="H656" s="6">
        <f>VLOOKUP($G656,'Pull Path Codes'!$A$7:$G$10,2,FALSE)</f>
        <v>5</v>
      </c>
      <c r="I656" s="66">
        <f>VLOOKUP($G656,'Pull Path Codes'!$A$7:$G$10,3,FALSE)</f>
        <v>0.15</v>
      </c>
      <c r="J656">
        <f t="shared" si="70"/>
        <v>0</v>
      </c>
      <c r="K656" s="5">
        <f t="shared" si="73"/>
        <v>0</v>
      </c>
      <c r="L656" s="6">
        <f>VLOOKUP($G656,'Pull Path Codes'!$A$7:$G$10,4,FALSE)</f>
        <v>10</v>
      </c>
      <c r="M656" s="65">
        <f>VLOOKUP($G656,'Pull Path Codes'!$A$7:$G$10,5,FALSE)</f>
        <v>0.25</v>
      </c>
      <c r="N656">
        <f t="shared" si="71"/>
        <v>0</v>
      </c>
      <c r="O656" s="5">
        <f t="shared" si="74"/>
        <v>0</v>
      </c>
      <c r="P656">
        <f>VLOOKUP($G656,'Pull Path Codes'!$A$7:$G$10,6,FALSE)</f>
        <v>0</v>
      </c>
      <c r="Q656" s="6">
        <f>VLOOKUP($G656,'Pull Path Codes'!$A$7:$G$10,7,FALSE)</f>
        <v>0</v>
      </c>
      <c r="R656">
        <f t="shared" si="72"/>
        <v>0</v>
      </c>
      <c r="S656" s="5">
        <f t="shared" si="75"/>
        <v>0</v>
      </c>
      <c r="T656" s="87">
        <f t="shared" si="76"/>
        <v>0</v>
      </c>
    </row>
    <row r="657" spans="1:20" ht="12.75">
      <c r="A657" s="38">
        <f>'Volume Forecast'!B655</f>
        <v>0</v>
      </c>
      <c r="B657" s="1">
        <f>'Volume Forecast'!C655</f>
        <v>0</v>
      </c>
      <c r="C657" s="6" t="s">
        <v>124</v>
      </c>
      <c r="D657" s="27">
        <f>'Volume Forecast'!F655</f>
        <v>0</v>
      </c>
      <c r="E657" s="43" t="str">
        <f>'Volume Forecast'!D655</f>
        <v>BT</v>
      </c>
      <c r="F657" s="72">
        <f>'Volume Forecast'!E655</f>
        <v>0</v>
      </c>
      <c r="G657" s="6" t="s">
        <v>42</v>
      </c>
      <c r="H657" s="6">
        <f>VLOOKUP($G657,'Pull Path Codes'!$A$7:$G$10,2,FALSE)</f>
        <v>5</v>
      </c>
      <c r="I657" s="66">
        <f>VLOOKUP($G657,'Pull Path Codes'!$A$7:$G$10,3,FALSE)</f>
        <v>0.15</v>
      </c>
      <c r="J657">
        <f t="shared" si="70"/>
        <v>0</v>
      </c>
      <c r="K657" s="5">
        <f t="shared" si="73"/>
        <v>0</v>
      </c>
      <c r="L657" s="6">
        <f>VLOOKUP($G657,'Pull Path Codes'!$A$7:$G$10,4,FALSE)</f>
        <v>10</v>
      </c>
      <c r="M657" s="65">
        <f>VLOOKUP($G657,'Pull Path Codes'!$A$7:$G$10,5,FALSE)</f>
        <v>0.25</v>
      </c>
      <c r="N657">
        <f t="shared" si="71"/>
        <v>0</v>
      </c>
      <c r="O657" s="5">
        <f t="shared" si="74"/>
        <v>0</v>
      </c>
      <c r="P657">
        <f>VLOOKUP($G657,'Pull Path Codes'!$A$7:$G$10,6,FALSE)</f>
        <v>0</v>
      </c>
      <c r="Q657" s="6">
        <f>VLOOKUP($G657,'Pull Path Codes'!$A$7:$G$10,7,FALSE)</f>
        <v>0</v>
      </c>
      <c r="R657">
        <f t="shared" si="72"/>
        <v>0</v>
      </c>
      <c r="S657" s="5">
        <f t="shared" si="75"/>
        <v>0</v>
      </c>
      <c r="T657" s="87">
        <f t="shared" si="76"/>
        <v>0</v>
      </c>
    </row>
    <row r="658" spans="1:20" ht="12.75">
      <c r="A658" s="38">
        <f>'Volume Forecast'!B656</f>
        <v>0</v>
      </c>
      <c r="B658" s="1">
        <f>'Volume Forecast'!C656</f>
        <v>0</v>
      </c>
      <c r="C658" s="6" t="s">
        <v>124</v>
      </c>
      <c r="D658" s="27">
        <f>'Volume Forecast'!F656</f>
        <v>0</v>
      </c>
      <c r="E658" s="43" t="str">
        <f>'Volume Forecast'!D656</f>
        <v>BT</v>
      </c>
      <c r="F658" s="72">
        <f>'Volume Forecast'!E656</f>
        <v>0</v>
      </c>
      <c r="G658" s="6" t="s">
        <v>42</v>
      </c>
      <c r="H658" s="6">
        <f>VLOOKUP($G658,'Pull Path Codes'!$A$7:$G$10,2,FALSE)</f>
        <v>5</v>
      </c>
      <c r="I658" s="66">
        <f>VLOOKUP($G658,'Pull Path Codes'!$A$7:$G$10,3,FALSE)</f>
        <v>0.15</v>
      </c>
      <c r="J658">
        <f t="shared" si="70"/>
        <v>0</v>
      </c>
      <c r="K658" s="5">
        <f t="shared" si="73"/>
        <v>0</v>
      </c>
      <c r="L658" s="6">
        <f>VLOOKUP($G658,'Pull Path Codes'!$A$7:$G$10,4,FALSE)</f>
        <v>10</v>
      </c>
      <c r="M658" s="65">
        <f>VLOOKUP($G658,'Pull Path Codes'!$A$7:$G$10,5,FALSE)</f>
        <v>0.25</v>
      </c>
      <c r="N658">
        <f t="shared" si="71"/>
        <v>0</v>
      </c>
      <c r="O658" s="5">
        <f t="shared" si="74"/>
        <v>0</v>
      </c>
      <c r="P658">
        <f>VLOOKUP($G658,'Pull Path Codes'!$A$7:$G$10,6,FALSE)</f>
        <v>0</v>
      </c>
      <c r="Q658" s="6">
        <f>VLOOKUP($G658,'Pull Path Codes'!$A$7:$G$10,7,FALSE)</f>
        <v>0</v>
      </c>
      <c r="R658">
        <f t="shared" si="72"/>
        <v>0</v>
      </c>
      <c r="S658" s="5">
        <f t="shared" si="75"/>
        <v>0</v>
      </c>
      <c r="T658" s="87">
        <f t="shared" si="76"/>
        <v>0</v>
      </c>
    </row>
    <row r="659" spans="1:20" ht="12.75">
      <c r="A659" s="38">
        <f>'Volume Forecast'!B657</f>
        <v>0</v>
      </c>
      <c r="B659" s="1">
        <f>'Volume Forecast'!C657</f>
        <v>0</v>
      </c>
      <c r="C659" s="6" t="s">
        <v>124</v>
      </c>
      <c r="D659" s="27">
        <f>'Volume Forecast'!F657</f>
        <v>0</v>
      </c>
      <c r="E659" s="43" t="str">
        <f>'Volume Forecast'!D657</f>
        <v>BT</v>
      </c>
      <c r="F659" s="72">
        <f>'Volume Forecast'!E657</f>
        <v>0</v>
      </c>
      <c r="G659" s="6" t="s">
        <v>42</v>
      </c>
      <c r="H659" s="6">
        <f>VLOOKUP($G659,'Pull Path Codes'!$A$7:$G$10,2,FALSE)</f>
        <v>5</v>
      </c>
      <c r="I659" s="66">
        <f>VLOOKUP($G659,'Pull Path Codes'!$A$7:$G$10,3,FALSE)</f>
        <v>0.15</v>
      </c>
      <c r="J659">
        <f t="shared" si="70"/>
        <v>0</v>
      </c>
      <c r="K659" s="5">
        <f t="shared" si="73"/>
        <v>0</v>
      </c>
      <c r="L659" s="6">
        <f>VLOOKUP($G659,'Pull Path Codes'!$A$7:$G$10,4,FALSE)</f>
        <v>10</v>
      </c>
      <c r="M659" s="65">
        <f>VLOOKUP($G659,'Pull Path Codes'!$A$7:$G$10,5,FALSE)</f>
        <v>0.25</v>
      </c>
      <c r="N659">
        <f t="shared" si="71"/>
        <v>0</v>
      </c>
      <c r="O659" s="5">
        <f t="shared" si="74"/>
        <v>0</v>
      </c>
      <c r="P659">
        <f>VLOOKUP($G659,'Pull Path Codes'!$A$7:$G$10,6,FALSE)</f>
        <v>0</v>
      </c>
      <c r="Q659" s="6">
        <f>VLOOKUP($G659,'Pull Path Codes'!$A$7:$G$10,7,FALSE)</f>
        <v>0</v>
      </c>
      <c r="R659">
        <f t="shared" si="72"/>
        <v>0</v>
      </c>
      <c r="S659" s="5">
        <f t="shared" si="75"/>
        <v>0</v>
      </c>
      <c r="T659" s="87">
        <f t="shared" si="76"/>
        <v>0</v>
      </c>
    </row>
    <row r="660" spans="1:20" ht="12.75">
      <c r="A660" s="38">
        <f>'Volume Forecast'!B658</f>
        <v>0</v>
      </c>
      <c r="B660" s="1">
        <f>'Volume Forecast'!C658</f>
        <v>0</v>
      </c>
      <c r="C660" s="6" t="s">
        <v>124</v>
      </c>
      <c r="D660" s="27">
        <f>'Volume Forecast'!F658</f>
        <v>0</v>
      </c>
      <c r="E660" s="43" t="str">
        <f>'Volume Forecast'!D658</f>
        <v>BT</v>
      </c>
      <c r="F660" s="72">
        <f>'Volume Forecast'!E658</f>
        <v>0</v>
      </c>
      <c r="G660" s="6" t="s">
        <v>42</v>
      </c>
      <c r="H660" s="6">
        <f>VLOOKUP($G660,'Pull Path Codes'!$A$7:$G$10,2,FALSE)</f>
        <v>5</v>
      </c>
      <c r="I660" s="66">
        <f>VLOOKUP($G660,'Pull Path Codes'!$A$7:$G$10,3,FALSE)</f>
        <v>0.15</v>
      </c>
      <c r="J660">
        <f t="shared" si="70"/>
        <v>0</v>
      </c>
      <c r="K660" s="5">
        <f t="shared" si="73"/>
        <v>0</v>
      </c>
      <c r="L660" s="6">
        <f>VLOOKUP($G660,'Pull Path Codes'!$A$7:$G$10,4,FALSE)</f>
        <v>10</v>
      </c>
      <c r="M660" s="65">
        <f>VLOOKUP($G660,'Pull Path Codes'!$A$7:$G$10,5,FALSE)</f>
        <v>0.25</v>
      </c>
      <c r="N660">
        <f t="shared" si="71"/>
        <v>0</v>
      </c>
      <c r="O660" s="5">
        <f t="shared" si="74"/>
        <v>0</v>
      </c>
      <c r="P660">
        <f>VLOOKUP($G660,'Pull Path Codes'!$A$7:$G$10,6,FALSE)</f>
        <v>0</v>
      </c>
      <c r="Q660" s="6">
        <f>VLOOKUP($G660,'Pull Path Codes'!$A$7:$G$10,7,FALSE)</f>
        <v>0</v>
      </c>
      <c r="R660">
        <f t="shared" si="72"/>
        <v>0</v>
      </c>
      <c r="S660" s="5">
        <f t="shared" si="75"/>
        <v>0</v>
      </c>
      <c r="T660" s="87">
        <f t="shared" si="76"/>
        <v>0</v>
      </c>
    </row>
    <row r="661" spans="1:20" ht="12.75">
      <c r="A661" s="38">
        <f>'Volume Forecast'!B659</f>
        <v>0</v>
      </c>
      <c r="B661" s="1">
        <f>'Volume Forecast'!C659</f>
        <v>0</v>
      </c>
      <c r="C661" s="6" t="s">
        <v>124</v>
      </c>
      <c r="D661" s="27">
        <f>'Volume Forecast'!F659</f>
        <v>0</v>
      </c>
      <c r="E661" s="43" t="str">
        <f>'Volume Forecast'!D659</f>
        <v>BT</v>
      </c>
      <c r="F661" s="72">
        <f>'Volume Forecast'!E659</f>
        <v>0</v>
      </c>
      <c r="G661" s="6" t="s">
        <v>42</v>
      </c>
      <c r="H661" s="6">
        <f>VLOOKUP($G661,'Pull Path Codes'!$A$7:$G$10,2,FALSE)</f>
        <v>5</v>
      </c>
      <c r="I661" s="66">
        <f>VLOOKUP($G661,'Pull Path Codes'!$A$7:$G$10,3,FALSE)</f>
        <v>0.15</v>
      </c>
      <c r="J661">
        <f t="shared" si="70"/>
        <v>0</v>
      </c>
      <c r="K661" s="5">
        <f t="shared" si="73"/>
        <v>0</v>
      </c>
      <c r="L661" s="6">
        <f>VLOOKUP($G661,'Pull Path Codes'!$A$7:$G$10,4,FALSE)</f>
        <v>10</v>
      </c>
      <c r="M661" s="65">
        <f>VLOOKUP($G661,'Pull Path Codes'!$A$7:$G$10,5,FALSE)</f>
        <v>0.25</v>
      </c>
      <c r="N661">
        <f t="shared" si="71"/>
        <v>0</v>
      </c>
      <c r="O661" s="5">
        <f t="shared" si="74"/>
        <v>0</v>
      </c>
      <c r="P661">
        <f>VLOOKUP($G661,'Pull Path Codes'!$A$7:$G$10,6,FALSE)</f>
        <v>0</v>
      </c>
      <c r="Q661" s="6">
        <f>VLOOKUP($G661,'Pull Path Codes'!$A$7:$G$10,7,FALSE)</f>
        <v>0</v>
      </c>
      <c r="R661">
        <f t="shared" si="72"/>
        <v>0</v>
      </c>
      <c r="S661" s="5">
        <f t="shared" si="75"/>
        <v>0</v>
      </c>
      <c r="T661" s="87">
        <f t="shared" si="76"/>
        <v>0</v>
      </c>
    </row>
    <row r="662" spans="1:20" ht="12.75">
      <c r="A662" s="38">
        <f>'Volume Forecast'!B660</f>
        <v>0</v>
      </c>
      <c r="B662" s="1">
        <f>'Volume Forecast'!C660</f>
        <v>0</v>
      </c>
      <c r="C662" s="6" t="s">
        <v>124</v>
      </c>
      <c r="D662" s="27">
        <f>'Volume Forecast'!F660</f>
        <v>0</v>
      </c>
      <c r="E662" s="43" t="str">
        <f>'Volume Forecast'!D660</f>
        <v>BT</v>
      </c>
      <c r="F662" s="72">
        <f>'Volume Forecast'!E660</f>
        <v>0</v>
      </c>
      <c r="G662" s="6" t="s">
        <v>42</v>
      </c>
      <c r="H662" s="6">
        <f>VLOOKUP($G662,'Pull Path Codes'!$A$7:$G$10,2,FALSE)</f>
        <v>5</v>
      </c>
      <c r="I662" s="66">
        <f>VLOOKUP($G662,'Pull Path Codes'!$A$7:$G$10,3,FALSE)</f>
        <v>0.15</v>
      </c>
      <c r="J662">
        <f t="shared" si="70"/>
        <v>0</v>
      </c>
      <c r="K662" s="5">
        <f t="shared" si="73"/>
        <v>0</v>
      </c>
      <c r="L662" s="6">
        <f>VLOOKUP($G662,'Pull Path Codes'!$A$7:$G$10,4,FALSE)</f>
        <v>10</v>
      </c>
      <c r="M662" s="65">
        <f>VLOOKUP($G662,'Pull Path Codes'!$A$7:$G$10,5,FALSE)</f>
        <v>0.25</v>
      </c>
      <c r="N662">
        <f t="shared" si="71"/>
        <v>0</v>
      </c>
      <c r="O662" s="5">
        <f t="shared" si="74"/>
        <v>0</v>
      </c>
      <c r="P662">
        <f>VLOOKUP($G662,'Pull Path Codes'!$A$7:$G$10,6,FALSE)</f>
        <v>0</v>
      </c>
      <c r="Q662" s="6">
        <f>VLOOKUP($G662,'Pull Path Codes'!$A$7:$G$10,7,FALSE)</f>
        <v>0</v>
      </c>
      <c r="R662">
        <f t="shared" si="72"/>
        <v>0</v>
      </c>
      <c r="S662" s="5">
        <f t="shared" si="75"/>
        <v>0</v>
      </c>
      <c r="T662" s="87">
        <f t="shared" si="76"/>
        <v>0</v>
      </c>
    </row>
    <row r="663" spans="1:20" ht="12.75">
      <c r="A663" s="38">
        <f>'Volume Forecast'!B661</f>
        <v>0</v>
      </c>
      <c r="B663" s="1">
        <f>'Volume Forecast'!C661</f>
        <v>0</v>
      </c>
      <c r="C663" s="6" t="s">
        <v>124</v>
      </c>
      <c r="D663" s="27">
        <f>'Volume Forecast'!F661</f>
        <v>0</v>
      </c>
      <c r="E663" s="43" t="str">
        <f>'Volume Forecast'!D661</f>
        <v>Ea</v>
      </c>
      <c r="F663" s="72">
        <f>'Volume Forecast'!E661</f>
        <v>0</v>
      </c>
      <c r="G663" s="6"/>
      <c r="H663" s="6" t="e">
        <f>VLOOKUP($G663,'Pull Path Codes'!$A$7:$G$10,2,FALSE)</f>
        <v>#N/A</v>
      </c>
      <c r="I663" s="66" t="e">
        <f>VLOOKUP($G663,'Pull Path Codes'!$A$7:$G$10,3,FALSE)</f>
        <v>#N/A</v>
      </c>
      <c r="J663" t="e">
        <f t="shared" si="70"/>
        <v>#N/A</v>
      </c>
      <c r="K663" s="5" t="e">
        <f t="shared" si="73"/>
        <v>#N/A</v>
      </c>
      <c r="L663" s="6" t="e">
        <f>VLOOKUP($G663,'Pull Path Codes'!$A$7:$G$10,4,FALSE)</f>
        <v>#N/A</v>
      </c>
      <c r="M663" s="65" t="e">
        <f>VLOOKUP($G663,'Pull Path Codes'!$A$7:$G$10,5,FALSE)</f>
        <v>#N/A</v>
      </c>
      <c r="N663" t="e">
        <f t="shared" si="71"/>
        <v>#N/A</v>
      </c>
      <c r="O663" s="5" t="e">
        <f t="shared" si="74"/>
        <v>#N/A</v>
      </c>
      <c r="P663" t="e">
        <f>VLOOKUP($G663,'Pull Path Codes'!$A$7:$G$10,6,FALSE)</f>
        <v>#N/A</v>
      </c>
      <c r="Q663" s="6" t="e">
        <f>VLOOKUP($G663,'Pull Path Codes'!$A$7:$G$10,7,FALSE)</f>
        <v>#N/A</v>
      </c>
      <c r="R663" t="e">
        <f t="shared" si="72"/>
        <v>#N/A</v>
      </c>
      <c r="S663" s="5" t="e">
        <f t="shared" si="75"/>
        <v>#N/A</v>
      </c>
      <c r="T663" s="87" t="e">
        <f t="shared" si="76"/>
        <v>#N/A</v>
      </c>
    </row>
    <row r="664" spans="1:20" ht="12.75">
      <c r="A664" s="38">
        <f>'Volume Forecast'!B662</f>
        <v>0</v>
      </c>
      <c r="B664" s="1">
        <f>'Volume Forecast'!C662</f>
        <v>0</v>
      </c>
      <c r="C664" s="6" t="s">
        <v>124</v>
      </c>
      <c r="D664" s="27">
        <f>'Volume Forecast'!F662</f>
        <v>0</v>
      </c>
      <c r="E664" s="43" t="str">
        <f>'Volume Forecast'!D662</f>
        <v>BX</v>
      </c>
      <c r="F664" s="72">
        <f>'Volume Forecast'!E662</f>
        <v>0</v>
      </c>
      <c r="G664" s="6"/>
      <c r="H664" s="6" t="e">
        <f>VLOOKUP($G664,'Pull Path Codes'!$A$7:$G$10,2,FALSE)</f>
        <v>#N/A</v>
      </c>
      <c r="I664" s="66" t="e">
        <f>VLOOKUP($G664,'Pull Path Codes'!$A$7:$G$10,3,FALSE)</f>
        <v>#N/A</v>
      </c>
      <c r="J664" t="e">
        <f t="shared" si="70"/>
        <v>#N/A</v>
      </c>
      <c r="K664" s="5" t="e">
        <f t="shared" si="73"/>
        <v>#N/A</v>
      </c>
      <c r="L664" s="6" t="e">
        <f>VLOOKUP($G664,'Pull Path Codes'!$A$7:$G$10,4,FALSE)</f>
        <v>#N/A</v>
      </c>
      <c r="M664" s="65" t="e">
        <f>VLOOKUP($G664,'Pull Path Codes'!$A$7:$G$10,5,FALSE)</f>
        <v>#N/A</v>
      </c>
      <c r="N664" t="e">
        <f t="shared" si="71"/>
        <v>#N/A</v>
      </c>
      <c r="O664" s="5" t="e">
        <f t="shared" si="74"/>
        <v>#N/A</v>
      </c>
      <c r="P664" t="e">
        <f>VLOOKUP($G664,'Pull Path Codes'!$A$7:$G$10,6,FALSE)</f>
        <v>#N/A</v>
      </c>
      <c r="Q664" s="6" t="e">
        <f>VLOOKUP($G664,'Pull Path Codes'!$A$7:$G$10,7,FALSE)</f>
        <v>#N/A</v>
      </c>
      <c r="R664" t="e">
        <f t="shared" si="72"/>
        <v>#N/A</v>
      </c>
      <c r="S664" s="5" t="e">
        <f t="shared" si="75"/>
        <v>#N/A</v>
      </c>
      <c r="T664" s="87" t="e">
        <f t="shared" si="76"/>
        <v>#N/A</v>
      </c>
    </row>
    <row r="665" spans="1:20" ht="12.75">
      <c r="A665" s="38">
        <f>'Volume Forecast'!B663</f>
        <v>0</v>
      </c>
      <c r="B665" s="1">
        <f>'Volume Forecast'!C663</f>
        <v>0</v>
      </c>
      <c r="C665" s="6" t="s">
        <v>124</v>
      </c>
      <c r="D665" s="27">
        <f>'Volume Forecast'!F663</f>
        <v>0</v>
      </c>
      <c r="E665" s="43" t="str">
        <f>'Volume Forecast'!D663</f>
        <v>RL</v>
      </c>
      <c r="F665" s="72">
        <f>'Volume Forecast'!E663</f>
        <v>0</v>
      </c>
      <c r="G665" s="6"/>
      <c r="H665" s="6" t="e">
        <f>VLOOKUP($G665,'Pull Path Codes'!$A$7:$G$10,2,FALSE)</f>
        <v>#N/A</v>
      </c>
      <c r="I665" s="66" t="e">
        <f>VLOOKUP($G665,'Pull Path Codes'!$A$7:$G$10,3,FALSE)</f>
        <v>#N/A</v>
      </c>
      <c r="J665" t="e">
        <f t="shared" si="70"/>
        <v>#N/A</v>
      </c>
      <c r="K665" s="5" t="e">
        <f t="shared" si="73"/>
        <v>#N/A</v>
      </c>
      <c r="L665" s="6" t="e">
        <f>VLOOKUP($G665,'Pull Path Codes'!$A$7:$G$10,4,FALSE)</f>
        <v>#N/A</v>
      </c>
      <c r="M665" s="65" t="e">
        <f>VLOOKUP($G665,'Pull Path Codes'!$A$7:$G$10,5,FALSE)</f>
        <v>#N/A</v>
      </c>
      <c r="N665" t="e">
        <f t="shared" si="71"/>
        <v>#N/A</v>
      </c>
      <c r="O665" s="5" t="e">
        <f t="shared" si="74"/>
        <v>#N/A</v>
      </c>
      <c r="P665" t="e">
        <f>VLOOKUP($G665,'Pull Path Codes'!$A$7:$G$10,6,FALSE)</f>
        <v>#N/A</v>
      </c>
      <c r="Q665" s="6" t="e">
        <f>VLOOKUP($G665,'Pull Path Codes'!$A$7:$G$10,7,FALSE)</f>
        <v>#N/A</v>
      </c>
      <c r="R665" t="e">
        <f t="shared" si="72"/>
        <v>#N/A</v>
      </c>
      <c r="S665" s="5" t="e">
        <f t="shared" si="75"/>
        <v>#N/A</v>
      </c>
      <c r="T665" s="87" t="e">
        <f t="shared" si="76"/>
        <v>#N/A</v>
      </c>
    </row>
    <row r="666" spans="1:20" ht="12.75">
      <c r="A666" s="38">
        <f>'Volume Forecast'!B664</f>
        <v>0</v>
      </c>
      <c r="B666" s="1">
        <f>'Volume Forecast'!C664</f>
        <v>0</v>
      </c>
      <c r="C666" s="6" t="s">
        <v>124</v>
      </c>
      <c r="D666" s="27">
        <f>'Volume Forecast'!F664</f>
        <v>0</v>
      </c>
      <c r="E666" s="43" t="str">
        <f>'Volume Forecast'!D664</f>
        <v>Ea</v>
      </c>
      <c r="F666" s="72">
        <f>'Volume Forecast'!E664</f>
        <v>0</v>
      </c>
      <c r="G666" s="6"/>
      <c r="H666" s="6" t="e">
        <f>VLOOKUP($G666,'Pull Path Codes'!$A$7:$G$10,2,FALSE)</f>
        <v>#N/A</v>
      </c>
      <c r="I666" s="66" t="e">
        <f>VLOOKUP($G666,'Pull Path Codes'!$A$7:$G$10,3,FALSE)</f>
        <v>#N/A</v>
      </c>
      <c r="J666" t="e">
        <f t="shared" si="70"/>
        <v>#N/A</v>
      </c>
      <c r="K666" s="5" t="e">
        <f t="shared" si="73"/>
        <v>#N/A</v>
      </c>
      <c r="L666" s="6" t="e">
        <f>VLOOKUP($G666,'Pull Path Codes'!$A$7:$G$10,4,FALSE)</f>
        <v>#N/A</v>
      </c>
      <c r="M666" s="65" t="e">
        <f>VLOOKUP($G666,'Pull Path Codes'!$A$7:$G$10,5,FALSE)</f>
        <v>#N/A</v>
      </c>
      <c r="N666" t="e">
        <f t="shared" si="71"/>
        <v>#N/A</v>
      </c>
      <c r="O666" s="5" t="e">
        <f t="shared" si="74"/>
        <v>#N/A</v>
      </c>
      <c r="P666" t="e">
        <f>VLOOKUP($G666,'Pull Path Codes'!$A$7:$G$10,6,FALSE)</f>
        <v>#N/A</v>
      </c>
      <c r="Q666" s="6" t="e">
        <f>VLOOKUP($G666,'Pull Path Codes'!$A$7:$G$10,7,FALSE)</f>
        <v>#N/A</v>
      </c>
      <c r="R666" t="e">
        <f t="shared" si="72"/>
        <v>#N/A</v>
      </c>
      <c r="S666" s="5" t="e">
        <f t="shared" si="75"/>
        <v>#N/A</v>
      </c>
      <c r="T666" s="87" t="e">
        <f t="shared" si="76"/>
        <v>#N/A</v>
      </c>
    </row>
    <row r="667" spans="1:20" ht="12.75">
      <c r="A667" s="38">
        <f>'Volume Forecast'!B665</f>
        <v>0</v>
      </c>
      <c r="B667" s="1">
        <f>'Volume Forecast'!C665</f>
        <v>0</v>
      </c>
      <c r="C667" s="6" t="s">
        <v>124</v>
      </c>
      <c r="D667" s="27">
        <f>'Volume Forecast'!F665</f>
        <v>0</v>
      </c>
      <c r="E667" s="43" t="str">
        <f>'Volume Forecast'!D665</f>
        <v>FT</v>
      </c>
      <c r="F667" s="72">
        <f>'Volume Forecast'!E665</f>
        <v>0</v>
      </c>
      <c r="G667" s="6"/>
      <c r="H667" s="6" t="e">
        <f>VLOOKUP($G667,'Pull Path Codes'!$A$7:$G$10,2,FALSE)</f>
        <v>#N/A</v>
      </c>
      <c r="I667" s="66" t="e">
        <f>VLOOKUP($G667,'Pull Path Codes'!$A$7:$G$10,3,FALSE)</f>
        <v>#N/A</v>
      </c>
      <c r="J667" t="e">
        <f t="shared" si="70"/>
        <v>#N/A</v>
      </c>
      <c r="K667" s="5" t="e">
        <f t="shared" si="73"/>
        <v>#N/A</v>
      </c>
      <c r="L667" s="6" t="e">
        <f>VLOOKUP($G667,'Pull Path Codes'!$A$7:$G$10,4,FALSE)</f>
        <v>#N/A</v>
      </c>
      <c r="M667" s="65" t="e">
        <f>VLOOKUP($G667,'Pull Path Codes'!$A$7:$G$10,5,FALSE)</f>
        <v>#N/A</v>
      </c>
      <c r="N667" t="e">
        <f t="shared" si="71"/>
        <v>#N/A</v>
      </c>
      <c r="O667" s="5" t="e">
        <f t="shared" si="74"/>
        <v>#N/A</v>
      </c>
      <c r="P667" t="e">
        <f>VLOOKUP($G667,'Pull Path Codes'!$A$7:$G$10,6,FALSE)</f>
        <v>#N/A</v>
      </c>
      <c r="Q667" s="6" t="e">
        <f>VLOOKUP($G667,'Pull Path Codes'!$A$7:$G$10,7,FALSE)</f>
        <v>#N/A</v>
      </c>
      <c r="R667" t="e">
        <f t="shared" si="72"/>
        <v>#N/A</v>
      </c>
      <c r="S667" s="5" t="e">
        <f t="shared" si="75"/>
        <v>#N/A</v>
      </c>
      <c r="T667" s="87" t="e">
        <f t="shared" si="76"/>
        <v>#N/A</v>
      </c>
    </row>
    <row r="668" spans="1:20" ht="12.75">
      <c r="A668" s="38">
        <f>'Volume Forecast'!B666</f>
        <v>0</v>
      </c>
      <c r="B668" s="1">
        <f>'Volume Forecast'!C666</f>
        <v>0</v>
      </c>
      <c r="C668" s="6" t="s">
        <v>124</v>
      </c>
      <c r="D668" s="27">
        <f>'Volume Forecast'!F666</f>
        <v>0</v>
      </c>
      <c r="E668" s="43" t="str">
        <f>'Volume Forecast'!D666</f>
        <v>FT</v>
      </c>
      <c r="F668" s="72">
        <f>'Volume Forecast'!E666</f>
        <v>0</v>
      </c>
      <c r="G668" s="6"/>
      <c r="H668" s="6" t="e">
        <f>VLOOKUP($G668,'Pull Path Codes'!$A$7:$G$10,2,FALSE)</f>
        <v>#N/A</v>
      </c>
      <c r="I668" s="66" t="e">
        <f>VLOOKUP($G668,'Pull Path Codes'!$A$7:$G$10,3,FALSE)</f>
        <v>#N/A</v>
      </c>
      <c r="J668" t="e">
        <f t="shared" si="70"/>
        <v>#N/A</v>
      </c>
      <c r="K668" s="5" t="e">
        <f t="shared" si="73"/>
        <v>#N/A</v>
      </c>
      <c r="L668" s="6" t="e">
        <f>VLOOKUP($G668,'Pull Path Codes'!$A$7:$G$10,4,FALSE)</f>
        <v>#N/A</v>
      </c>
      <c r="M668" s="65" t="e">
        <f>VLOOKUP($G668,'Pull Path Codes'!$A$7:$G$10,5,FALSE)</f>
        <v>#N/A</v>
      </c>
      <c r="N668" t="e">
        <f t="shared" si="71"/>
        <v>#N/A</v>
      </c>
      <c r="O668" s="5" t="e">
        <f t="shared" si="74"/>
        <v>#N/A</v>
      </c>
      <c r="P668" t="e">
        <f>VLOOKUP($G668,'Pull Path Codes'!$A$7:$G$10,6,FALSE)</f>
        <v>#N/A</v>
      </c>
      <c r="Q668" s="6" t="e">
        <f>VLOOKUP($G668,'Pull Path Codes'!$A$7:$G$10,7,FALSE)</f>
        <v>#N/A</v>
      </c>
      <c r="R668" t="e">
        <f t="shared" si="72"/>
        <v>#N/A</v>
      </c>
      <c r="S668" s="5" t="e">
        <f t="shared" si="75"/>
        <v>#N/A</v>
      </c>
      <c r="T668" s="87" t="e">
        <f t="shared" si="76"/>
        <v>#N/A</v>
      </c>
    </row>
    <row r="669" spans="1:20" ht="12.75">
      <c r="A669" s="38">
        <f>'Volume Forecast'!B667</f>
        <v>0</v>
      </c>
      <c r="B669" s="1">
        <f>'Volume Forecast'!C667</f>
        <v>0</v>
      </c>
      <c r="C669" s="6" t="s">
        <v>124</v>
      </c>
      <c r="D669" s="27">
        <f>'Volume Forecast'!F667</f>
        <v>0</v>
      </c>
      <c r="E669" s="43" t="str">
        <f>'Volume Forecast'!D667</f>
        <v>Ea</v>
      </c>
      <c r="F669" s="72">
        <f>'Volume Forecast'!E667</f>
        <v>0</v>
      </c>
      <c r="G669" s="6"/>
      <c r="H669" s="6" t="e">
        <f>VLOOKUP($G669,'Pull Path Codes'!$A$7:$G$10,2,FALSE)</f>
        <v>#N/A</v>
      </c>
      <c r="I669" s="66" t="e">
        <f>VLOOKUP($G669,'Pull Path Codes'!$A$7:$G$10,3,FALSE)</f>
        <v>#N/A</v>
      </c>
      <c r="J669" t="e">
        <f t="shared" si="70"/>
        <v>#N/A</v>
      </c>
      <c r="K669" s="5" t="e">
        <f t="shared" si="73"/>
        <v>#N/A</v>
      </c>
      <c r="L669" s="6" t="e">
        <f>VLOOKUP($G669,'Pull Path Codes'!$A$7:$G$10,4,FALSE)</f>
        <v>#N/A</v>
      </c>
      <c r="M669" s="65" t="e">
        <f>VLOOKUP($G669,'Pull Path Codes'!$A$7:$G$10,5,FALSE)</f>
        <v>#N/A</v>
      </c>
      <c r="N669" t="e">
        <f t="shared" si="71"/>
        <v>#N/A</v>
      </c>
      <c r="O669" s="5" t="e">
        <f t="shared" si="74"/>
        <v>#N/A</v>
      </c>
      <c r="P669" t="e">
        <f>VLOOKUP($G669,'Pull Path Codes'!$A$7:$G$10,6,FALSE)</f>
        <v>#N/A</v>
      </c>
      <c r="Q669" s="6" t="e">
        <f>VLOOKUP($G669,'Pull Path Codes'!$A$7:$G$10,7,FALSE)</f>
        <v>#N/A</v>
      </c>
      <c r="R669" t="e">
        <f t="shared" si="72"/>
        <v>#N/A</v>
      </c>
      <c r="S669" s="5" t="e">
        <f t="shared" si="75"/>
        <v>#N/A</v>
      </c>
      <c r="T669" s="87" t="e">
        <f t="shared" si="76"/>
        <v>#N/A</v>
      </c>
    </row>
    <row r="670" spans="1:20" ht="12.75">
      <c r="A670" s="38">
        <f>'Volume Forecast'!B668</f>
        <v>0</v>
      </c>
      <c r="B670" s="1">
        <f>'Volume Forecast'!C668</f>
        <v>0</v>
      </c>
      <c r="C670" s="6" t="s">
        <v>124</v>
      </c>
      <c r="D670" s="27">
        <f>'Volume Forecast'!F668</f>
        <v>0</v>
      </c>
      <c r="E670" s="43" t="str">
        <f>'Volume Forecast'!D668</f>
        <v>Ea</v>
      </c>
      <c r="F670" s="72">
        <f>'Volume Forecast'!E668</f>
        <v>0</v>
      </c>
      <c r="G670" s="6"/>
      <c r="H670" s="6" t="e">
        <f>VLOOKUP($G670,'Pull Path Codes'!$A$7:$G$10,2,FALSE)</f>
        <v>#N/A</v>
      </c>
      <c r="I670" s="66" t="e">
        <f>VLOOKUP($G670,'Pull Path Codes'!$A$7:$G$10,3,FALSE)</f>
        <v>#N/A</v>
      </c>
      <c r="J670" t="e">
        <f t="shared" si="70"/>
        <v>#N/A</v>
      </c>
      <c r="K670" s="5" t="e">
        <f t="shared" si="73"/>
        <v>#N/A</v>
      </c>
      <c r="L670" s="6" t="e">
        <f>VLOOKUP($G670,'Pull Path Codes'!$A$7:$G$10,4,FALSE)</f>
        <v>#N/A</v>
      </c>
      <c r="M670" s="65" t="e">
        <f>VLOOKUP($G670,'Pull Path Codes'!$A$7:$G$10,5,FALSE)</f>
        <v>#N/A</v>
      </c>
      <c r="N670" t="e">
        <f t="shared" si="71"/>
        <v>#N/A</v>
      </c>
      <c r="O670" s="5" t="e">
        <f t="shared" si="74"/>
        <v>#N/A</v>
      </c>
      <c r="P670" t="e">
        <f>VLOOKUP($G670,'Pull Path Codes'!$A$7:$G$10,6,FALSE)</f>
        <v>#N/A</v>
      </c>
      <c r="Q670" s="6" t="e">
        <f>VLOOKUP($G670,'Pull Path Codes'!$A$7:$G$10,7,FALSE)</f>
        <v>#N/A</v>
      </c>
      <c r="R670" t="e">
        <f t="shared" si="72"/>
        <v>#N/A</v>
      </c>
      <c r="S670" s="5" t="e">
        <f t="shared" si="75"/>
        <v>#N/A</v>
      </c>
      <c r="T670" s="87" t="e">
        <f t="shared" si="76"/>
        <v>#N/A</v>
      </c>
    </row>
    <row r="671" spans="1:20" ht="12.75">
      <c r="A671" s="38">
        <f>'Volume Forecast'!B669</f>
        <v>0</v>
      </c>
      <c r="B671" s="1">
        <f>'Volume Forecast'!C669</f>
        <v>0</v>
      </c>
      <c r="C671" s="6" t="s">
        <v>124</v>
      </c>
      <c r="D671" s="27">
        <f>'Volume Forecast'!F669</f>
        <v>0</v>
      </c>
      <c r="E671" s="43" t="str">
        <f>'Volume Forecast'!D669</f>
        <v>FT</v>
      </c>
      <c r="F671" s="72">
        <f>'Volume Forecast'!E669</f>
        <v>0</v>
      </c>
      <c r="G671" s="6"/>
      <c r="H671" s="6" t="e">
        <f>VLOOKUP($G671,'Pull Path Codes'!$A$7:$G$10,2,FALSE)</f>
        <v>#N/A</v>
      </c>
      <c r="I671" s="66" t="e">
        <f>VLOOKUP($G671,'Pull Path Codes'!$A$7:$G$10,3,FALSE)</f>
        <v>#N/A</v>
      </c>
      <c r="J671" t="e">
        <f t="shared" si="70"/>
        <v>#N/A</v>
      </c>
      <c r="K671" s="5" t="e">
        <f t="shared" si="73"/>
        <v>#N/A</v>
      </c>
      <c r="L671" s="6" t="e">
        <f>VLOOKUP($G671,'Pull Path Codes'!$A$7:$G$10,4,FALSE)</f>
        <v>#N/A</v>
      </c>
      <c r="M671" s="65" t="e">
        <f>VLOOKUP($G671,'Pull Path Codes'!$A$7:$G$10,5,FALSE)</f>
        <v>#N/A</v>
      </c>
      <c r="N671" t="e">
        <f t="shared" si="71"/>
        <v>#N/A</v>
      </c>
      <c r="O671" s="5" t="e">
        <f t="shared" si="74"/>
        <v>#N/A</v>
      </c>
      <c r="P671" t="e">
        <f>VLOOKUP($G671,'Pull Path Codes'!$A$7:$G$10,6,FALSE)</f>
        <v>#N/A</v>
      </c>
      <c r="Q671" s="6" t="e">
        <f>VLOOKUP($G671,'Pull Path Codes'!$A$7:$G$10,7,FALSE)</f>
        <v>#N/A</v>
      </c>
      <c r="R671" t="e">
        <f t="shared" si="72"/>
        <v>#N/A</v>
      </c>
      <c r="S671" s="5" t="e">
        <f t="shared" si="75"/>
        <v>#N/A</v>
      </c>
      <c r="T671" s="87" t="e">
        <f t="shared" si="76"/>
        <v>#N/A</v>
      </c>
    </row>
    <row r="672" spans="1:20" ht="12.75">
      <c r="A672" s="38">
        <f>'Volume Forecast'!B670</f>
        <v>0</v>
      </c>
      <c r="B672" s="1">
        <f>'Volume Forecast'!C670</f>
        <v>0</v>
      </c>
      <c r="C672" s="6" t="s">
        <v>124</v>
      </c>
      <c r="D672" s="27">
        <f>'Volume Forecast'!F670</f>
        <v>0</v>
      </c>
      <c r="E672" s="43" t="str">
        <f>'Volume Forecast'!D670</f>
        <v>Ea</v>
      </c>
      <c r="F672" s="72">
        <f>'Volume Forecast'!E670</f>
        <v>0</v>
      </c>
      <c r="G672" s="6"/>
      <c r="H672" s="6" t="e">
        <f>VLOOKUP($G672,'Pull Path Codes'!$A$7:$G$10,2,FALSE)</f>
        <v>#N/A</v>
      </c>
      <c r="I672" s="66" t="e">
        <f>VLOOKUP($G672,'Pull Path Codes'!$A$7:$G$10,3,FALSE)</f>
        <v>#N/A</v>
      </c>
      <c r="J672" t="e">
        <f>ROUNDUP(K672,0)</f>
        <v>#N/A</v>
      </c>
      <c r="K672" s="5" t="e">
        <f t="shared" si="73"/>
        <v>#N/A</v>
      </c>
      <c r="L672" s="6" t="e">
        <f>VLOOKUP($G672,'Pull Path Codes'!$A$7:$G$10,4,FALSE)</f>
        <v>#N/A</v>
      </c>
      <c r="M672" s="65" t="e">
        <f>VLOOKUP($G672,'Pull Path Codes'!$A$7:$G$10,5,FALSE)</f>
        <v>#N/A</v>
      </c>
      <c r="N672" t="e">
        <f>ROUNDUP(O672,0)</f>
        <v>#N/A</v>
      </c>
      <c r="O672" s="5" t="e">
        <f t="shared" si="74"/>
        <v>#N/A</v>
      </c>
      <c r="P672" t="e">
        <f>VLOOKUP($G672,'Pull Path Codes'!$A$7:$G$10,6,FALSE)</f>
        <v>#N/A</v>
      </c>
      <c r="Q672" s="6" t="e">
        <f>VLOOKUP($G672,'Pull Path Codes'!$A$7:$G$10,7,FALSE)</f>
        <v>#N/A</v>
      </c>
      <c r="R672" t="e">
        <f>ROUNDUP(S672,0)</f>
        <v>#N/A</v>
      </c>
      <c r="S672" s="5" t="e">
        <f t="shared" si="75"/>
        <v>#N/A</v>
      </c>
      <c r="T672" s="87" t="e">
        <f t="shared" si="76"/>
        <v>#N/A</v>
      </c>
    </row>
    <row r="673" spans="1:20" ht="12.75">
      <c r="A673" s="38">
        <f>'Volume Forecast'!B671</f>
        <v>0</v>
      </c>
      <c r="B673" s="1">
        <f>'Volume Forecast'!C671</f>
        <v>0</v>
      </c>
      <c r="C673" s="6" t="s">
        <v>124</v>
      </c>
      <c r="D673" s="27">
        <f>'Volume Forecast'!F671</f>
        <v>0</v>
      </c>
      <c r="E673" s="43" t="str">
        <f>'Volume Forecast'!D671</f>
        <v>Ea</v>
      </c>
      <c r="F673" s="72">
        <f>'Volume Forecast'!E671</f>
        <v>0</v>
      </c>
      <c r="G673" s="6"/>
      <c r="H673" s="6" t="e">
        <f>VLOOKUP($G673,'Pull Path Codes'!$A$7:$G$10,2,FALSE)</f>
        <v>#N/A</v>
      </c>
      <c r="I673" s="66" t="e">
        <f>VLOOKUP($G673,'Pull Path Codes'!$A$7:$G$10,3,FALSE)</f>
        <v>#N/A</v>
      </c>
      <c r="J673" t="e">
        <f>ROUNDUP(K673,0)</f>
        <v>#N/A</v>
      </c>
      <c r="K673" s="5" t="e">
        <f t="shared" si="73"/>
        <v>#N/A</v>
      </c>
      <c r="L673" s="6" t="e">
        <f>VLOOKUP($G673,'Pull Path Codes'!$A$7:$G$10,4,FALSE)</f>
        <v>#N/A</v>
      </c>
      <c r="M673" s="65" t="e">
        <f>VLOOKUP($G673,'Pull Path Codes'!$A$7:$G$10,5,FALSE)</f>
        <v>#N/A</v>
      </c>
      <c r="N673" t="e">
        <f>ROUNDUP(O673,0)</f>
        <v>#N/A</v>
      </c>
      <c r="O673" s="5" t="e">
        <f t="shared" si="74"/>
        <v>#N/A</v>
      </c>
      <c r="P673" t="e">
        <f>VLOOKUP($G673,'Pull Path Codes'!$A$7:$G$10,6,FALSE)</f>
        <v>#N/A</v>
      </c>
      <c r="Q673" s="6" t="e">
        <f>VLOOKUP($G673,'Pull Path Codes'!$A$7:$G$10,7,FALSE)</f>
        <v>#N/A</v>
      </c>
      <c r="R673" t="e">
        <f>ROUNDUP(S673,0)</f>
        <v>#N/A</v>
      </c>
      <c r="S673" s="5" t="e">
        <f t="shared" si="75"/>
        <v>#N/A</v>
      </c>
      <c r="T673" s="87" t="e">
        <f t="shared" si="76"/>
        <v>#N/A</v>
      </c>
    </row>
    <row r="674" spans="1:20" ht="12.75">
      <c r="A674" s="38">
        <f>'Volume Forecast'!B672</f>
        <v>0</v>
      </c>
      <c r="B674" s="1">
        <f>'Volume Forecast'!C672</f>
        <v>0</v>
      </c>
      <c r="C674" s="6" t="s">
        <v>124</v>
      </c>
      <c r="D674" s="27">
        <f>'Volume Forecast'!F672</f>
        <v>0</v>
      </c>
      <c r="E674" s="43" t="str">
        <f>'Volume Forecast'!D672</f>
        <v>KT</v>
      </c>
      <c r="F674" s="72">
        <f>'Volume Forecast'!E672</f>
        <v>0</v>
      </c>
      <c r="G674" s="6" t="s">
        <v>42</v>
      </c>
      <c r="H674" s="6">
        <f>VLOOKUP($G674,'Pull Path Codes'!$A$7:$G$10,2,FALSE)</f>
        <v>5</v>
      </c>
      <c r="I674" s="66">
        <f>VLOOKUP($G674,'Pull Path Codes'!$A$7:$G$10,3,FALSE)</f>
        <v>0.15</v>
      </c>
      <c r="J674">
        <f>ROUNDUP(K674,0)</f>
        <v>0</v>
      </c>
      <c r="K674" s="5">
        <f t="shared" si="73"/>
        <v>0</v>
      </c>
      <c r="L674" s="6">
        <f>VLOOKUP($G674,'Pull Path Codes'!$A$7:$G$10,4,FALSE)</f>
        <v>10</v>
      </c>
      <c r="M674" s="65">
        <f>VLOOKUP($G674,'Pull Path Codes'!$A$7:$G$10,5,FALSE)</f>
        <v>0.25</v>
      </c>
      <c r="N674">
        <f>ROUNDUP(O674,0)</f>
        <v>0</v>
      </c>
      <c r="O674" s="5">
        <f t="shared" si="74"/>
        <v>0</v>
      </c>
      <c r="P674">
        <f>VLOOKUP($G674,'Pull Path Codes'!$A$7:$G$10,6,FALSE)</f>
        <v>0</v>
      </c>
      <c r="Q674" s="6">
        <f>VLOOKUP($G674,'Pull Path Codes'!$A$7:$G$10,7,FALSE)</f>
        <v>0</v>
      </c>
      <c r="R674">
        <f>ROUNDUP(S674,0)</f>
        <v>0</v>
      </c>
      <c r="S674" s="5">
        <f t="shared" si="75"/>
        <v>0</v>
      </c>
      <c r="T674" s="87">
        <f t="shared" si="76"/>
        <v>0</v>
      </c>
    </row>
    <row r="675" spans="1:7" ht="12.75">
      <c r="A675" s="38"/>
      <c r="B675" s="1"/>
      <c r="C675" s="1"/>
      <c r="D675" s="27"/>
      <c r="E675" s="43"/>
      <c r="F675" s="43"/>
      <c r="G675" s="6"/>
    </row>
    <row r="676" spans="1:7" ht="12.75">
      <c r="A676" s="38"/>
      <c r="B676" s="1"/>
      <c r="C676" s="1"/>
      <c r="D676" s="27"/>
      <c r="E676" s="43"/>
      <c r="F676" s="43"/>
      <c r="G676" s="6"/>
    </row>
    <row r="677" spans="1:7" ht="12.75">
      <c r="A677" s="38"/>
      <c r="B677" s="1"/>
      <c r="C677" s="1"/>
      <c r="D677" s="27"/>
      <c r="E677" s="43"/>
      <c r="F677" s="43"/>
      <c r="G677" s="6"/>
    </row>
    <row r="678" spans="1:7" ht="12.75">
      <c r="A678" s="38"/>
      <c r="B678" s="1"/>
      <c r="C678" s="1"/>
      <c r="D678" s="27"/>
      <c r="E678" s="43"/>
      <c r="F678" s="43"/>
      <c r="G678" s="6"/>
    </row>
    <row r="679" spans="1:7" ht="12.75">
      <c r="A679" s="38"/>
      <c r="B679" s="1"/>
      <c r="C679" s="1"/>
      <c r="D679" s="27"/>
      <c r="E679" s="43"/>
      <c r="F679" s="43"/>
      <c r="G679" s="6"/>
    </row>
    <row r="680" spans="1:7" ht="12.75">
      <c r="A680" s="38"/>
      <c r="B680" s="1"/>
      <c r="C680" s="1"/>
      <c r="D680" s="27"/>
      <c r="E680" s="43"/>
      <c r="F680" s="43"/>
      <c r="G680" s="6"/>
    </row>
    <row r="681" spans="1:7" ht="12.75">
      <c r="A681" s="38"/>
      <c r="B681" s="1"/>
      <c r="C681" s="1"/>
      <c r="D681" s="27"/>
      <c r="E681" s="43"/>
      <c r="F681" s="43"/>
      <c r="G681" s="6"/>
    </row>
    <row r="682" spans="1:7" ht="12.75">
      <c r="A682" s="38"/>
      <c r="B682" s="1"/>
      <c r="C682" s="1"/>
      <c r="D682" s="27"/>
      <c r="E682" s="43"/>
      <c r="F682" s="43"/>
      <c r="G682" s="6"/>
    </row>
    <row r="683" spans="1:7" ht="12.75">
      <c r="A683" s="38"/>
      <c r="B683" s="1"/>
      <c r="C683" s="1"/>
      <c r="D683" s="27"/>
      <c r="E683" s="43"/>
      <c r="F683" s="43"/>
      <c r="G683" s="6"/>
    </row>
    <row r="684" spans="1:7" ht="12.75">
      <c r="A684" s="38"/>
      <c r="B684" s="1"/>
      <c r="C684" s="1"/>
      <c r="D684" s="27"/>
      <c r="E684" s="43"/>
      <c r="F684" s="43"/>
      <c r="G684" s="6"/>
    </row>
    <row r="685" spans="1:7" ht="12.75">
      <c r="A685" s="38"/>
      <c r="B685" s="1"/>
      <c r="C685" s="1"/>
      <c r="D685" s="27"/>
      <c r="E685" s="43"/>
      <c r="F685" s="43"/>
      <c r="G685" s="6"/>
    </row>
    <row r="686" spans="1:7" ht="12.75">
      <c r="A686" s="38"/>
      <c r="B686" s="1"/>
      <c r="C686" s="1"/>
      <c r="D686" s="27"/>
      <c r="E686" s="43"/>
      <c r="F686" s="43"/>
      <c r="G686" s="6"/>
    </row>
    <row r="687" spans="1:7" ht="12.75">
      <c r="A687" s="38"/>
      <c r="B687" s="1"/>
      <c r="C687" s="1"/>
      <c r="D687" s="27"/>
      <c r="E687" s="43"/>
      <c r="F687" s="43"/>
      <c r="G687" s="6"/>
    </row>
    <row r="688" spans="1:7" ht="12.75">
      <c r="A688" s="38"/>
      <c r="B688" s="1"/>
      <c r="C688" s="1"/>
      <c r="D688" s="27"/>
      <c r="E688" s="43"/>
      <c r="F688" s="43"/>
      <c r="G688" s="6"/>
    </row>
    <row r="689" spans="1:7" ht="12.75">
      <c r="A689" s="38"/>
      <c r="B689" s="1"/>
      <c r="C689" s="1"/>
      <c r="D689" s="27"/>
      <c r="E689" s="43"/>
      <c r="F689" s="43"/>
      <c r="G689" s="6"/>
    </row>
    <row r="690" spans="1:7" ht="12.75">
      <c r="A690" s="38"/>
      <c r="B690" s="1"/>
      <c r="C690" s="1"/>
      <c r="D690" s="27"/>
      <c r="E690" s="43"/>
      <c r="F690" s="43"/>
      <c r="G690" s="6"/>
    </row>
    <row r="691" spans="1:7" ht="12.75">
      <c r="A691" s="38"/>
      <c r="B691" s="1"/>
      <c r="C691" s="1"/>
      <c r="D691" s="27"/>
      <c r="E691" s="43"/>
      <c r="F691" s="43"/>
      <c r="G691" s="6"/>
    </row>
    <row r="692" spans="1:7" ht="12.75">
      <c r="A692" s="38"/>
      <c r="B692" s="1"/>
      <c r="C692" s="1"/>
      <c r="D692" s="27"/>
      <c r="E692" s="43"/>
      <c r="F692" s="43"/>
      <c r="G692" s="6"/>
    </row>
    <row r="693" spans="1:7" ht="12.75">
      <c r="A693" s="38"/>
      <c r="B693" s="1"/>
      <c r="C693" s="1"/>
      <c r="D693" s="27"/>
      <c r="E693" s="43"/>
      <c r="F693" s="43"/>
      <c r="G693" s="6"/>
    </row>
    <row r="694" spans="1:7" ht="12.75">
      <c r="A694" s="38"/>
      <c r="B694" s="1"/>
      <c r="C694" s="1"/>
      <c r="D694" s="27"/>
      <c r="E694" s="43"/>
      <c r="F694" s="43"/>
      <c r="G694" s="6"/>
    </row>
    <row r="695" spans="1:7" ht="12.75">
      <c r="A695" s="38"/>
      <c r="B695" s="1"/>
      <c r="C695" s="1"/>
      <c r="D695" s="27"/>
      <c r="E695" s="43"/>
      <c r="F695" s="43"/>
      <c r="G695" s="6"/>
    </row>
    <row r="696" spans="1:7" ht="12.75">
      <c r="A696" s="38"/>
      <c r="B696" s="1"/>
      <c r="C696" s="1"/>
      <c r="D696" s="27"/>
      <c r="E696" s="43"/>
      <c r="F696" s="43"/>
      <c r="G696" s="6"/>
    </row>
    <row r="697" spans="1:7" ht="12.75">
      <c r="A697" s="38"/>
      <c r="B697" s="1"/>
      <c r="C697" s="1"/>
      <c r="D697" s="27"/>
      <c r="E697" s="43"/>
      <c r="F697" s="43"/>
      <c r="G697" s="6"/>
    </row>
    <row r="698" spans="1:7" ht="12.75">
      <c r="A698" s="38"/>
      <c r="B698" s="1"/>
      <c r="C698" s="1"/>
      <c r="D698" s="27"/>
      <c r="E698" s="43"/>
      <c r="F698" s="43"/>
      <c r="G698" s="6"/>
    </row>
    <row r="699" spans="1:7" ht="12.75">
      <c r="A699" s="38"/>
      <c r="B699" s="1"/>
      <c r="C699" s="1"/>
      <c r="D699" s="27"/>
      <c r="E699" s="43"/>
      <c r="F699" s="43"/>
      <c r="G699" s="6"/>
    </row>
    <row r="700" spans="1:7" ht="12.75">
      <c r="A700" s="38"/>
      <c r="B700" s="1"/>
      <c r="C700" s="1"/>
      <c r="D700" s="27"/>
      <c r="E700" s="43"/>
      <c r="F700" s="43"/>
      <c r="G700" s="6"/>
    </row>
  </sheetData>
  <mergeCells count="4">
    <mergeCell ref="E7:E8"/>
    <mergeCell ref="B7:B8"/>
    <mergeCell ref="A7:A8"/>
    <mergeCell ref="H7:K7"/>
  </mergeCells>
  <printOptions gridLines="1"/>
  <pageMargins left="0.25" right="0.25" top="1" bottom="1" header="0.5" footer="0.5"/>
  <pageSetup fitToHeight="0" fitToWidth="1" horizontalDpi="600" verticalDpi="600" orientation="landscape" scale="84" r:id="rId1"/>
</worksheet>
</file>

<file path=xl/worksheets/sheet5.xml><?xml version="1.0" encoding="utf-8"?>
<worksheet xmlns="http://schemas.openxmlformats.org/spreadsheetml/2006/main" xmlns:r="http://schemas.openxmlformats.org/officeDocument/2006/relationships">
  <dimension ref="A1:J117"/>
  <sheetViews>
    <sheetView workbookViewId="0" topLeftCell="C1">
      <selection activeCell="G11" sqref="G11"/>
    </sheetView>
  </sheetViews>
  <sheetFormatPr defaultColWidth="9.140625" defaultRowHeight="12.75"/>
  <cols>
    <col min="1" max="1" width="10.00390625" style="86" customWidth="1"/>
    <col min="2" max="2" width="27.421875" style="86" customWidth="1"/>
    <col min="3" max="3" width="8.57421875" style="0" customWidth="1"/>
    <col min="5" max="6" width="10.28125" style="6" customWidth="1"/>
    <col min="7" max="7" width="11.140625" style="6" customWidth="1"/>
    <col min="8" max="8" width="10.8515625" style="6" customWidth="1"/>
    <col min="9" max="9" width="9.7109375" style="0" customWidth="1"/>
  </cols>
  <sheetData>
    <row r="1" spans="1:10" ht="13.5" thickBot="1">
      <c r="A1" s="81"/>
      <c r="B1" s="81"/>
      <c r="D1" s="82"/>
      <c r="E1" s="97" t="s">
        <v>142</v>
      </c>
      <c r="F1" s="98"/>
      <c r="G1" s="99"/>
      <c r="H1" s="83"/>
      <c r="I1" s="97" t="s">
        <v>143</v>
      </c>
      <c r="J1" s="99"/>
    </row>
    <row r="2" spans="1:10" ht="13.5" thickBot="1">
      <c r="A2" s="84" t="s">
        <v>144</v>
      </c>
      <c r="B2" s="84" t="s">
        <v>35</v>
      </c>
      <c r="C2" s="84" t="s">
        <v>145</v>
      </c>
      <c r="D2" s="85" t="s">
        <v>146</v>
      </c>
      <c r="E2" s="84" t="s">
        <v>10</v>
      </c>
      <c r="F2" s="84" t="s">
        <v>150</v>
      </c>
      <c r="G2" s="84" t="s">
        <v>33</v>
      </c>
      <c r="H2" s="84" t="s">
        <v>147</v>
      </c>
      <c r="I2" s="85" t="s">
        <v>148</v>
      </c>
      <c r="J2" s="85" t="s">
        <v>149</v>
      </c>
    </row>
    <row r="3" spans="1:8" ht="12.75">
      <c r="A3" s="86">
        <f>Sizing!A9</f>
        <v>0</v>
      </c>
      <c r="B3" s="86">
        <f>Sizing!B9</f>
        <v>0</v>
      </c>
      <c r="C3" s="43" t="str">
        <f>Sizing!E9</f>
        <v>Ea</v>
      </c>
      <c r="D3" s="72">
        <f>Sizing!F9</f>
        <v>0</v>
      </c>
      <c r="E3" s="6">
        <f>Sizing!J9</f>
        <v>0</v>
      </c>
      <c r="F3" s="6">
        <f>Sizing!N9</f>
        <v>0</v>
      </c>
      <c r="G3" s="6">
        <f>Sizing!R9</f>
        <v>0</v>
      </c>
      <c r="H3" s="72">
        <f>Sizing!T9</f>
        <v>0</v>
      </c>
    </row>
    <row r="4" spans="3:8" ht="12.75">
      <c r="C4" s="43"/>
      <c r="D4" s="68"/>
      <c r="H4" s="72"/>
    </row>
    <row r="5" spans="3:8" ht="12.75">
      <c r="C5" s="43"/>
      <c r="D5" s="68"/>
      <c r="H5" s="72"/>
    </row>
    <row r="6" spans="3:8" ht="12.75">
      <c r="C6" s="43"/>
      <c r="D6" s="68"/>
      <c r="H6" s="72"/>
    </row>
    <row r="7" spans="3:8" ht="12.75">
      <c r="C7" s="43"/>
      <c r="D7" s="68"/>
      <c r="H7" s="72"/>
    </row>
    <row r="8" spans="3:8" ht="12.75">
      <c r="C8" s="43"/>
      <c r="D8" s="68"/>
      <c r="H8" s="72"/>
    </row>
    <row r="9" spans="3:8" ht="12.75">
      <c r="C9" s="43"/>
      <c r="D9" s="68"/>
      <c r="H9" s="72"/>
    </row>
    <row r="10" spans="3:8" ht="12.75">
      <c r="C10" s="43"/>
      <c r="D10" s="68"/>
      <c r="H10" s="72"/>
    </row>
    <row r="11" spans="3:8" ht="12.75">
      <c r="C11" s="43"/>
      <c r="D11" s="68"/>
      <c r="H11" s="72"/>
    </row>
    <row r="12" spans="3:8" ht="12.75">
      <c r="C12" s="43"/>
      <c r="D12" s="68"/>
      <c r="H12" s="72"/>
    </row>
    <row r="13" spans="3:8" ht="12.75">
      <c r="C13" s="43"/>
      <c r="D13" s="68"/>
      <c r="H13" s="72"/>
    </row>
    <row r="14" spans="3:8" ht="12.75">
      <c r="C14" s="43"/>
      <c r="D14" s="68"/>
      <c r="H14" s="72"/>
    </row>
    <row r="15" spans="3:8" ht="12.75">
      <c r="C15" s="43"/>
      <c r="D15" s="68"/>
      <c r="H15" s="72"/>
    </row>
    <row r="16" spans="3:8" ht="12.75">
      <c r="C16" s="43"/>
      <c r="D16" s="68"/>
      <c r="H16" s="72"/>
    </row>
    <row r="17" spans="3:8" ht="12.75">
      <c r="C17" s="43"/>
      <c r="D17" s="68"/>
      <c r="H17" s="72"/>
    </row>
    <row r="18" spans="3:8" ht="12.75">
      <c r="C18" s="43"/>
      <c r="D18" s="68"/>
      <c r="H18" s="72"/>
    </row>
    <row r="19" spans="3:8" ht="12.75">
      <c r="C19" s="43"/>
      <c r="D19" s="68"/>
      <c r="H19" s="72"/>
    </row>
    <row r="20" spans="3:8" ht="12.75">
      <c r="C20" s="43"/>
      <c r="D20" s="68"/>
      <c r="H20" s="72"/>
    </row>
    <row r="21" spans="3:8" ht="12.75">
      <c r="C21" s="43"/>
      <c r="D21" s="68"/>
      <c r="H21" s="72"/>
    </row>
    <row r="22" spans="3:8" ht="12.75">
      <c r="C22" s="43"/>
      <c r="D22" s="68"/>
      <c r="H22" s="72"/>
    </row>
    <row r="23" spans="3:8" ht="12.75">
      <c r="C23" s="43"/>
      <c r="D23" s="68"/>
      <c r="H23" s="72"/>
    </row>
    <row r="24" spans="3:8" ht="12.75">
      <c r="C24" s="43"/>
      <c r="D24" s="68"/>
      <c r="H24" s="72"/>
    </row>
    <row r="25" spans="3:8" ht="12.75">
      <c r="C25" s="43"/>
      <c r="D25" s="68"/>
      <c r="H25" s="72"/>
    </row>
    <row r="26" spans="3:8" ht="12.75">
      <c r="C26" s="43"/>
      <c r="D26" s="68"/>
      <c r="H26" s="72"/>
    </row>
    <row r="27" spans="3:8" ht="12.75">
      <c r="C27" s="43"/>
      <c r="D27" s="68"/>
      <c r="H27" s="72"/>
    </row>
    <row r="28" spans="3:8" ht="12.75">
      <c r="C28" s="43"/>
      <c r="D28" s="68"/>
      <c r="H28" s="72"/>
    </row>
    <row r="29" spans="3:8" ht="12.75">
      <c r="C29" s="43"/>
      <c r="D29" s="68"/>
      <c r="H29" s="72"/>
    </row>
    <row r="30" spans="3:8" ht="12.75">
      <c r="C30" s="43"/>
      <c r="D30" s="68"/>
      <c r="H30" s="72"/>
    </row>
    <row r="31" spans="3:8" ht="12.75">
      <c r="C31" s="43"/>
      <c r="D31" s="68"/>
      <c r="H31" s="72"/>
    </row>
    <row r="32" spans="3:8" ht="12.75">
      <c r="C32" s="43"/>
      <c r="D32" s="68"/>
      <c r="H32" s="72"/>
    </row>
    <row r="33" spans="3:8" ht="12.75">
      <c r="C33" s="43"/>
      <c r="D33" s="68"/>
      <c r="H33" s="72"/>
    </row>
    <row r="34" spans="3:8" ht="12.75">
      <c r="C34" s="43"/>
      <c r="D34" s="68"/>
      <c r="H34" s="72"/>
    </row>
    <row r="35" spans="3:8" ht="12.75">
      <c r="C35" s="43"/>
      <c r="D35" s="68"/>
      <c r="H35" s="72"/>
    </row>
    <row r="36" spans="3:8" ht="12.75">
      <c r="C36" s="43"/>
      <c r="D36" s="68"/>
      <c r="H36" s="72"/>
    </row>
    <row r="37" spans="1:7" ht="12.75">
      <c r="A37"/>
      <c r="B37"/>
      <c r="E37"/>
      <c r="F37"/>
      <c r="G37"/>
    </row>
    <row r="38" spans="1:7" ht="12.75">
      <c r="A38"/>
      <c r="B38"/>
      <c r="E38"/>
      <c r="F38"/>
      <c r="G38"/>
    </row>
    <row r="39" spans="1:7" ht="12.75">
      <c r="A39"/>
      <c r="B39"/>
      <c r="E39"/>
      <c r="F39"/>
      <c r="G39"/>
    </row>
    <row r="40" spans="1:7" ht="12.75">
      <c r="A40"/>
      <c r="B40"/>
      <c r="E40"/>
      <c r="F40"/>
      <c r="G40"/>
    </row>
    <row r="41" spans="1:7" ht="12.75">
      <c r="A41"/>
      <c r="B41"/>
      <c r="E41"/>
      <c r="F41"/>
      <c r="G41"/>
    </row>
    <row r="42" spans="1:7" ht="12.75">
      <c r="A42"/>
      <c r="B42"/>
      <c r="E42"/>
      <c r="F42"/>
      <c r="G42"/>
    </row>
    <row r="43" spans="1:7" ht="12.75">
      <c r="A43"/>
      <c r="B43"/>
      <c r="E43"/>
      <c r="F43"/>
      <c r="G43"/>
    </row>
    <row r="44" spans="1:7" ht="12.75">
      <c r="A44"/>
      <c r="B44"/>
      <c r="E44"/>
      <c r="F44"/>
      <c r="G44"/>
    </row>
    <row r="45" spans="1:7" ht="12.75">
      <c r="A45"/>
      <c r="B45"/>
      <c r="E45"/>
      <c r="F45"/>
      <c r="G45"/>
    </row>
    <row r="46" spans="1:7" ht="12.75">
      <c r="A46"/>
      <c r="B46"/>
      <c r="E46"/>
      <c r="F46"/>
      <c r="G46"/>
    </row>
    <row r="47" spans="1:7" ht="12.75">
      <c r="A47"/>
      <c r="B47"/>
      <c r="E47"/>
      <c r="F47"/>
      <c r="G47"/>
    </row>
    <row r="48" spans="1:7" ht="12.75">
      <c r="A48"/>
      <c r="B48"/>
      <c r="E48"/>
      <c r="F48"/>
      <c r="G48"/>
    </row>
    <row r="49" spans="1:7" ht="12.75">
      <c r="A49"/>
      <c r="B49"/>
      <c r="E49"/>
      <c r="F49"/>
      <c r="G49"/>
    </row>
    <row r="50" spans="1:7" ht="12.75">
      <c r="A50"/>
      <c r="B50"/>
      <c r="E50"/>
      <c r="F50"/>
      <c r="G50"/>
    </row>
    <row r="51" spans="1:7" ht="12.75">
      <c r="A51"/>
      <c r="B51"/>
      <c r="E51"/>
      <c r="F51"/>
      <c r="G51"/>
    </row>
    <row r="52" spans="1:7" ht="12.75">
      <c r="A52"/>
      <c r="B52"/>
      <c r="E52"/>
      <c r="F52"/>
      <c r="G52"/>
    </row>
    <row r="53" spans="1:7" ht="12.75">
      <c r="A53"/>
      <c r="B53"/>
      <c r="E53"/>
      <c r="F53"/>
      <c r="G53"/>
    </row>
    <row r="54" spans="1:7" ht="12.75">
      <c r="A54"/>
      <c r="B54"/>
      <c r="E54"/>
      <c r="F54"/>
      <c r="G54"/>
    </row>
    <row r="55" spans="1:7" ht="12.75">
      <c r="A55"/>
      <c r="B55"/>
      <c r="E55"/>
      <c r="F55"/>
      <c r="G55"/>
    </row>
    <row r="56" spans="1:7" ht="12.75">
      <c r="A56"/>
      <c r="B56"/>
      <c r="E56"/>
      <c r="F56"/>
      <c r="G56"/>
    </row>
    <row r="57" spans="1:7" ht="12.75">
      <c r="A57"/>
      <c r="B57"/>
      <c r="E57"/>
      <c r="F57"/>
      <c r="G57"/>
    </row>
    <row r="58" spans="1:7" ht="12.75">
      <c r="A58"/>
      <c r="B58"/>
      <c r="E58"/>
      <c r="F58"/>
      <c r="G58"/>
    </row>
    <row r="59" spans="1:7" ht="12.75">
      <c r="A59"/>
      <c r="B59"/>
      <c r="E59"/>
      <c r="F59"/>
      <c r="G59"/>
    </row>
    <row r="60" spans="1:7" ht="12.75">
      <c r="A60"/>
      <c r="B60"/>
      <c r="E60"/>
      <c r="F60"/>
      <c r="G60"/>
    </row>
    <row r="61" spans="1:7" ht="12.75">
      <c r="A61"/>
      <c r="B61"/>
      <c r="E61"/>
      <c r="F61"/>
      <c r="G61"/>
    </row>
    <row r="62" spans="1:7" ht="12.75">
      <c r="A62"/>
      <c r="B62"/>
      <c r="E62"/>
      <c r="F62"/>
      <c r="G62"/>
    </row>
    <row r="63" spans="1:7" ht="12.75">
      <c r="A63"/>
      <c r="B63"/>
      <c r="E63"/>
      <c r="F63"/>
      <c r="G63"/>
    </row>
    <row r="64" spans="1:7" ht="12.75">
      <c r="A64"/>
      <c r="B64"/>
      <c r="E64"/>
      <c r="F64"/>
      <c r="G64"/>
    </row>
    <row r="65" spans="1:7" ht="12.75">
      <c r="A65"/>
      <c r="B65"/>
      <c r="E65"/>
      <c r="F65"/>
      <c r="G65"/>
    </row>
    <row r="66" spans="1:7" ht="12.75">
      <c r="A66"/>
      <c r="B66"/>
      <c r="E66"/>
      <c r="F66"/>
      <c r="G66"/>
    </row>
    <row r="67" spans="1:7" ht="12.75">
      <c r="A67"/>
      <c r="B67"/>
      <c r="E67"/>
      <c r="F67"/>
      <c r="G67"/>
    </row>
    <row r="68" spans="1:7" ht="12.75">
      <c r="A68"/>
      <c r="B68"/>
      <c r="E68"/>
      <c r="F68"/>
      <c r="G68"/>
    </row>
    <row r="69" spans="1:7" ht="12.75">
      <c r="A69"/>
      <c r="B69"/>
      <c r="E69"/>
      <c r="F69"/>
      <c r="G69"/>
    </row>
    <row r="70" spans="1:7" ht="12.75">
      <c r="A70"/>
      <c r="B70"/>
      <c r="E70"/>
      <c r="F70"/>
      <c r="G70"/>
    </row>
    <row r="71" spans="1:7" ht="12.75">
      <c r="A71"/>
      <c r="B71"/>
      <c r="E71"/>
      <c r="F71"/>
      <c r="G71"/>
    </row>
    <row r="72" spans="1:7" ht="12.75">
      <c r="A72"/>
      <c r="B72"/>
      <c r="E72"/>
      <c r="F72"/>
      <c r="G72"/>
    </row>
    <row r="73" spans="1:7" ht="12.75">
      <c r="A73"/>
      <c r="B73"/>
      <c r="E73"/>
      <c r="F73"/>
      <c r="G73"/>
    </row>
    <row r="74" spans="1:7" ht="12.75">
      <c r="A74"/>
      <c r="B74"/>
      <c r="E74"/>
      <c r="F74"/>
      <c r="G74"/>
    </row>
    <row r="75" spans="1:7" ht="12.75">
      <c r="A75"/>
      <c r="B75"/>
      <c r="E75"/>
      <c r="F75"/>
      <c r="G75"/>
    </row>
    <row r="76" spans="1:7" ht="12.75">
      <c r="A76"/>
      <c r="B76"/>
      <c r="E76"/>
      <c r="F76"/>
      <c r="G76"/>
    </row>
    <row r="77" spans="1:7" ht="12.75">
      <c r="A77"/>
      <c r="B77"/>
      <c r="E77"/>
      <c r="F77"/>
      <c r="G77"/>
    </row>
    <row r="78" spans="1:7" ht="12.75">
      <c r="A78"/>
      <c r="B78"/>
      <c r="E78"/>
      <c r="F78"/>
      <c r="G78"/>
    </row>
    <row r="79" spans="1:7" ht="12.75">
      <c r="A79"/>
      <c r="B79"/>
      <c r="E79"/>
      <c r="F79"/>
      <c r="G79"/>
    </row>
    <row r="80" spans="1:7" ht="12.75">
      <c r="A80"/>
      <c r="B80"/>
      <c r="E80"/>
      <c r="F80"/>
      <c r="G80"/>
    </row>
    <row r="81" spans="1:7" ht="12.75">
      <c r="A81"/>
      <c r="B81"/>
      <c r="E81"/>
      <c r="F81"/>
      <c r="G81"/>
    </row>
    <row r="82" spans="1:7" ht="12.75">
      <c r="A82"/>
      <c r="B82"/>
      <c r="E82"/>
      <c r="F82"/>
      <c r="G82"/>
    </row>
    <row r="83" spans="1:7" ht="12.75">
      <c r="A83"/>
      <c r="B83"/>
      <c r="E83"/>
      <c r="F83"/>
      <c r="G83"/>
    </row>
    <row r="84" spans="1:7" ht="12.75">
      <c r="A84"/>
      <c r="B84"/>
      <c r="E84"/>
      <c r="F84"/>
      <c r="G84"/>
    </row>
    <row r="85" spans="1:7" ht="12.75">
      <c r="A85"/>
      <c r="B85"/>
      <c r="E85"/>
      <c r="F85"/>
      <c r="G85"/>
    </row>
    <row r="86" spans="1:7" ht="12.75">
      <c r="A86"/>
      <c r="B86"/>
      <c r="E86"/>
      <c r="F86"/>
      <c r="G86"/>
    </row>
    <row r="87" spans="1:7" ht="12.75">
      <c r="A87"/>
      <c r="B87"/>
      <c r="E87"/>
      <c r="F87"/>
      <c r="G87"/>
    </row>
    <row r="88" spans="1:7" ht="12.75">
      <c r="A88"/>
      <c r="B88"/>
      <c r="E88"/>
      <c r="F88"/>
      <c r="G88"/>
    </row>
    <row r="89" spans="1:7" ht="12.75">
      <c r="A89"/>
      <c r="B89"/>
      <c r="E89"/>
      <c r="F89"/>
      <c r="G89"/>
    </row>
    <row r="90" spans="1:7" ht="12.75">
      <c r="A90"/>
      <c r="B90"/>
      <c r="E90"/>
      <c r="F90"/>
      <c r="G90"/>
    </row>
    <row r="91" spans="1:7" ht="12.75">
      <c r="A91"/>
      <c r="B91"/>
      <c r="E91"/>
      <c r="F91"/>
      <c r="G91"/>
    </row>
    <row r="92" spans="1:7" ht="12.75">
      <c r="A92"/>
      <c r="B92"/>
      <c r="E92"/>
      <c r="F92"/>
      <c r="G92"/>
    </row>
    <row r="93" spans="1:7" ht="12.75">
      <c r="A93"/>
      <c r="B93"/>
      <c r="E93"/>
      <c r="F93"/>
      <c r="G93"/>
    </row>
    <row r="94" spans="1:7" ht="12.75">
      <c r="A94"/>
      <c r="B94"/>
      <c r="E94"/>
      <c r="F94"/>
      <c r="G94"/>
    </row>
    <row r="95" spans="1:7" ht="12.75">
      <c r="A95"/>
      <c r="B95"/>
      <c r="E95"/>
      <c r="F95"/>
      <c r="G95"/>
    </row>
    <row r="96" spans="1:7" ht="12.75">
      <c r="A96"/>
      <c r="B96"/>
      <c r="E96"/>
      <c r="F96"/>
      <c r="G96"/>
    </row>
    <row r="97" spans="1:7" ht="12.75">
      <c r="A97"/>
      <c r="B97"/>
      <c r="E97"/>
      <c r="F97"/>
      <c r="G97"/>
    </row>
    <row r="98" spans="1:7" ht="12.75">
      <c r="A98"/>
      <c r="B98"/>
      <c r="E98"/>
      <c r="F98"/>
      <c r="G98"/>
    </row>
    <row r="99" spans="1:7" ht="12.75">
      <c r="A99"/>
      <c r="B99"/>
      <c r="E99"/>
      <c r="F99"/>
      <c r="G99"/>
    </row>
    <row r="100" spans="1:7" ht="12.75">
      <c r="A100"/>
      <c r="B100"/>
      <c r="E100"/>
      <c r="F100"/>
      <c r="G100"/>
    </row>
    <row r="101" spans="1:7" ht="12.75">
      <c r="A101"/>
      <c r="B101"/>
      <c r="E101"/>
      <c r="F101"/>
      <c r="G101"/>
    </row>
    <row r="102" spans="1:7" ht="12.75">
      <c r="A102"/>
      <c r="B102"/>
      <c r="E102"/>
      <c r="F102"/>
      <c r="G102"/>
    </row>
    <row r="103" spans="1:7" ht="12.75">
      <c r="A103"/>
      <c r="B103"/>
      <c r="E103"/>
      <c r="F103"/>
      <c r="G103"/>
    </row>
    <row r="104" spans="1:7" ht="12.75">
      <c r="A104"/>
      <c r="B104"/>
      <c r="E104"/>
      <c r="F104"/>
      <c r="G104"/>
    </row>
    <row r="105" spans="1:7" ht="12.75">
      <c r="A105"/>
      <c r="B105"/>
      <c r="E105"/>
      <c r="F105"/>
      <c r="G105"/>
    </row>
    <row r="106" spans="1:7" ht="12.75">
      <c r="A106"/>
      <c r="B106"/>
      <c r="E106"/>
      <c r="F106"/>
      <c r="G106"/>
    </row>
    <row r="107" spans="1:7" ht="12.75">
      <c r="A107"/>
      <c r="B107"/>
      <c r="E107"/>
      <c r="F107"/>
      <c r="G107"/>
    </row>
    <row r="108" spans="1:7" ht="12.75">
      <c r="A108"/>
      <c r="B108"/>
      <c r="E108"/>
      <c r="F108"/>
      <c r="G108"/>
    </row>
    <row r="109" spans="1:7" ht="12.75">
      <c r="A109"/>
      <c r="B109"/>
      <c r="E109"/>
      <c r="F109"/>
      <c r="G109"/>
    </row>
    <row r="110" spans="1:7" ht="12.75">
      <c r="A110"/>
      <c r="B110"/>
      <c r="E110"/>
      <c r="F110"/>
      <c r="G110"/>
    </row>
    <row r="111" spans="1:7" ht="12.75">
      <c r="A111"/>
      <c r="B111"/>
      <c r="E111"/>
      <c r="F111"/>
      <c r="G111"/>
    </row>
    <row r="112" spans="1:7" ht="12.75">
      <c r="A112"/>
      <c r="B112"/>
      <c r="E112"/>
      <c r="F112"/>
      <c r="G112"/>
    </row>
    <row r="113" spans="1:7" ht="12.75">
      <c r="A113"/>
      <c r="B113"/>
      <c r="E113"/>
      <c r="F113"/>
      <c r="G113"/>
    </row>
    <row r="114" spans="1:7" ht="12.75">
      <c r="A114"/>
      <c r="B114"/>
      <c r="E114"/>
      <c r="F114"/>
      <c r="G114"/>
    </row>
    <row r="115" spans="1:7" ht="12.75">
      <c r="A115"/>
      <c r="B115"/>
      <c r="E115"/>
      <c r="F115"/>
      <c r="G115"/>
    </row>
    <row r="116" spans="1:7" ht="12.75">
      <c r="A116"/>
      <c r="B116"/>
      <c r="E116"/>
      <c r="F116"/>
      <c r="G116"/>
    </row>
    <row r="117" spans="1:7" ht="12.75">
      <c r="A117"/>
      <c r="B117"/>
      <c r="E117"/>
      <c r="F117"/>
      <c r="G117"/>
    </row>
  </sheetData>
  <mergeCells count="2">
    <mergeCell ref="E1:G1"/>
    <mergeCell ref="I1:J1"/>
  </mergeCells>
  <printOptions gridLines="1"/>
  <pageMargins left="0.75" right="0.75" top="1" bottom="1" header="0.5" footer="0.5"/>
  <pageSetup horizontalDpi="200" verticalDpi="200" orientation="landscape" r:id="rId1"/>
  <headerFooter alignWithMargins="0">
    <oddHeader>&amp;L&amp;D&amp;C&amp;A&amp;RPage &amp;P</oddHeader>
    <oddFooter>&amp;L&amp;N&amp;C&amp;F&amp;R&amp;T]</oddFooter>
  </headerFooter>
</worksheet>
</file>

<file path=xl/worksheets/sheet6.xml><?xml version="1.0" encoding="utf-8"?>
<worksheet xmlns="http://schemas.openxmlformats.org/spreadsheetml/2006/main" xmlns:r="http://schemas.openxmlformats.org/officeDocument/2006/relationships">
  <dimension ref="A1:S700"/>
  <sheetViews>
    <sheetView zoomScale="75" zoomScaleNormal="75" workbookViewId="0" topLeftCell="A1">
      <selection activeCell="D1" sqref="D1"/>
    </sheetView>
  </sheetViews>
  <sheetFormatPr defaultColWidth="9.140625" defaultRowHeight="12.75"/>
  <cols>
    <col min="1" max="1" width="17.421875" style="0" customWidth="1"/>
    <col min="2" max="2" width="28.57421875" style="0" customWidth="1"/>
    <col min="3" max="3" width="7.28125" style="6" bestFit="1" customWidth="1"/>
    <col min="4" max="4" width="14.57421875" style="0" customWidth="1"/>
    <col min="5" max="5" width="12.57421875" style="6" bestFit="1" customWidth="1"/>
    <col min="6" max="6" width="13.140625" style="6" bestFit="1" customWidth="1"/>
    <col min="7" max="7" width="11.140625" style="0" bestFit="1" customWidth="1"/>
    <col min="8" max="8" width="17.8515625" style="0" bestFit="1" customWidth="1"/>
    <col min="9" max="9" width="19.140625" style="6" customWidth="1"/>
    <col min="10" max="11" width="19.00390625" style="6" customWidth="1"/>
    <col min="12" max="12" width="11.140625" style="0" customWidth="1"/>
    <col min="13" max="13" width="17.8515625" style="0" customWidth="1"/>
    <col min="14" max="14" width="16.8515625" style="6" customWidth="1"/>
    <col min="15" max="15" width="10.57421875" style="6" customWidth="1"/>
    <col min="16" max="16" width="12.8515625" style="6" customWidth="1"/>
    <col min="17" max="17" width="11.140625" style="0" customWidth="1"/>
    <col min="18" max="18" width="17.8515625" style="0" customWidth="1"/>
    <col min="19" max="19" width="20.7109375" style="0" bestFit="1" customWidth="1"/>
  </cols>
  <sheetData>
    <row r="1" spans="1:18" ht="36">
      <c r="A1" s="23" t="str">
        <f>Sizing!A7</f>
        <v>Part Number</v>
      </c>
      <c r="B1" s="23" t="str">
        <f>Sizing!B7</f>
        <v>Description</v>
      </c>
      <c r="C1" s="48" t="str">
        <f>Sizing!E7</f>
        <v>UoM</v>
      </c>
      <c r="D1" s="49" t="s">
        <v>86</v>
      </c>
      <c r="E1" s="48" t="s">
        <v>84</v>
      </c>
      <c r="F1" s="49" t="s">
        <v>85</v>
      </c>
      <c r="G1" s="23" t="s">
        <v>64</v>
      </c>
      <c r="H1" s="23" t="s">
        <v>65</v>
      </c>
      <c r="I1" s="49" t="s">
        <v>151</v>
      </c>
      <c r="J1" s="49" t="s">
        <v>152</v>
      </c>
      <c r="K1" s="49" t="s">
        <v>153</v>
      </c>
      <c r="L1" s="23" t="s">
        <v>64</v>
      </c>
      <c r="M1" s="23" t="s">
        <v>65</v>
      </c>
      <c r="N1" s="49" t="s">
        <v>151</v>
      </c>
      <c r="O1" s="49" t="s">
        <v>152</v>
      </c>
      <c r="P1" s="49" t="s">
        <v>153</v>
      </c>
      <c r="Q1" s="23" t="s">
        <v>64</v>
      </c>
      <c r="R1" s="23" t="s">
        <v>65</v>
      </c>
    </row>
    <row r="2" spans="1:18" ht="12.75">
      <c r="A2" s="39">
        <f>'Volume Forecast'!B7</f>
        <v>0</v>
      </c>
      <c r="B2" s="39">
        <f>'Volume Forecast'!C7</f>
        <v>0</v>
      </c>
      <c r="C2" s="6" t="str">
        <f>'Volume Forecast'!D7</f>
        <v>Ea</v>
      </c>
      <c r="D2" s="6" t="str">
        <f aca="true" t="shared" si="0" ref="D2:D65">C2</f>
        <v>Ea</v>
      </c>
      <c r="E2" s="6">
        <f>Sizing!J9</f>
        <v>0</v>
      </c>
      <c r="F2" s="6">
        <f>E2</f>
        <v>0</v>
      </c>
      <c r="G2" s="6" t="s">
        <v>82</v>
      </c>
      <c r="H2" s="6" t="s">
        <v>150</v>
      </c>
      <c r="I2" s="6" t="str">
        <f>D2</f>
        <v>Ea</v>
      </c>
      <c r="J2" s="6">
        <f>Sizing!N9</f>
        <v>0</v>
      </c>
      <c r="K2" s="6">
        <f>J2</f>
        <v>0</v>
      </c>
      <c r="L2" s="6" t="s">
        <v>150</v>
      </c>
      <c r="M2" s="6" t="s">
        <v>33</v>
      </c>
      <c r="N2" s="6" t="str">
        <f>I2</f>
        <v>Ea</v>
      </c>
      <c r="O2" s="6">
        <f>Sizing!R9</f>
        <v>0</v>
      </c>
      <c r="P2" s="6">
        <f>O2</f>
        <v>0</v>
      </c>
      <c r="Q2" s="6" t="s">
        <v>33</v>
      </c>
      <c r="R2" s="6" t="s">
        <v>139</v>
      </c>
    </row>
    <row r="3" spans="1:19" ht="23.25">
      <c r="A3" s="39">
        <f>'Volume Forecast'!B8</f>
        <v>0</v>
      </c>
      <c r="B3" s="39">
        <f>'Volume Forecast'!C8</f>
        <v>0</v>
      </c>
      <c r="C3" s="6" t="str">
        <f>'Volume Forecast'!D8</f>
        <v>Ea</v>
      </c>
      <c r="D3" s="6" t="str">
        <f t="shared" si="0"/>
        <v>Ea</v>
      </c>
      <c r="E3" s="6">
        <f>Sizing!J10</f>
        <v>0</v>
      </c>
      <c r="F3" s="6">
        <f aca="true" t="shared" si="1" ref="F3:F66">E3</f>
        <v>0</v>
      </c>
      <c r="G3" s="6" t="s">
        <v>82</v>
      </c>
      <c r="H3" s="6" t="s">
        <v>150</v>
      </c>
      <c r="I3" s="6" t="str">
        <f aca="true" t="shared" si="2" ref="I3:I66">D3</f>
        <v>Ea</v>
      </c>
      <c r="J3" s="6">
        <f>Sizing!N10</f>
        <v>0</v>
      </c>
      <c r="K3" s="6">
        <f aca="true" t="shared" si="3" ref="K3:K66">J3</f>
        <v>0</v>
      </c>
      <c r="L3" s="6" t="s">
        <v>150</v>
      </c>
      <c r="M3" s="6" t="s">
        <v>33</v>
      </c>
      <c r="N3" s="6" t="str">
        <f aca="true" t="shared" si="4" ref="N3:N66">I3</f>
        <v>Ea</v>
      </c>
      <c r="O3" s="6">
        <f>Sizing!R10</f>
        <v>0</v>
      </c>
      <c r="P3" s="6">
        <f aca="true" t="shared" si="5" ref="P3:P66">O3</f>
        <v>0</v>
      </c>
      <c r="Q3" s="6" t="s">
        <v>33</v>
      </c>
      <c r="R3" s="6" t="s">
        <v>139</v>
      </c>
      <c r="S3" s="79" t="s">
        <v>136</v>
      </c>
    </row>
    <row r="4" spans="1:19" ht="12.75">
      <c r="A4" s="39">
        <f>'Volume Forecast'!B9</f>
        <v>0</v>
      </c>
      <c r="B4" s="39">
        <f>'Volume Forecast'!C9</f>
        <v>0</v>
      </c>
      <c r="C4" s="6" t="str">
        <f>'Volume Forecast'!D9</f>
        <v>Ea</v>
      </c>
      <c r="D4" s="6" t="str">
        <f t="shared" si="0"/>
        <v>Ea</v>
      </c>
      <c r="E4" s="6">
        <f>Sizing!J11</f>
        <v>0</v>
      </c>
      <c r="F4" s="6">
        <f t="shared" si="1"/>
        <v>0</v>
      </c>
      <c r="G4" s="6" t="s">
        <v>82</v>
      </c>
      <c r="H4" s="6" t="s">
        <v>150</v>
      </c>
      <c r="I4" s="6" t="str">
        <f t="shared" si="2"/>
        <v>Ea</v>
      </c>
      <c r="J4" s="6">
        <f>Sizing!N11</f>
        <v>0</v>
      </c>
      <c r="K4" s="6">
        <f t="shared" si="3"/>
        <v>0</v>
      </c>
      <c r="L4" s="6" t="s">
        <v>150</v>
      </c>
      <c r="M4" s="6" t="s">
        <v>33</v>
      </c>
      <c r="N4" s="6" t="str">
        <f t="shared" si="4"/>
        <v>Ea</v>
      </c>
      <c r="O4" s="6">
        <f>Sizing!R11</f>
        <v>0</v>
      </c>
      <c r="P4" s="6">
        <f t="shared" si="5"/>
        <v>0</v>
      </c>
      <c r="Q4" s="6" t="s">
        <v>33</v>
      </c>
      <c r="R4" s="6" t="s">
        <v>139</v>
      </c>
      <c r="S4" s="80" t="s">
        <v>137</v>
      </c>
    </row>
    <row r="5" spans="1:19" ht="12.75">
      <c r="A5" s="39">
        <f>'Volume Forecast'!B10</f>
        <v>0</v>
      </c>
      <c r="B5" s="39">
        <f>'Volume Forecast'!C10</f>
        <v>0</v>
      </c>
      <c r="C5" s="6" t="str">
        <f>'Volume Forecast'!D10</f>
        <v>Ea</v>
      </c>
      <c r="D5" s="6" t="str">
        <f t="shared" si="0"/>
        <v>Ea</v>
      </c>
      <c r="E5" s="6">
        <f>Sizing!J12</f>
        <v>0</v>
      </c>
      <c r="F5" s="6">
        <f t="shared" si="1"/>
        <v>0</v>
      </c>
      <c r="G5" s="6" t="s">
        <v>82</v>
      </c>
      <c r="H5" s="6" t="s">
        <v>150</v>
      </c>
      <c r="I5" s="6" t="str">
        <f t="shared" si="2"/>
        <v>Ea</v>
      </c>
      <c r="J5" s="6">
        <f>Sizing!N12</f>
        <v>0</v>
      </c>
      <c r="K5" s="6">
        <f t="shared" si="3"/>
        <v>0</v>
      </c>
      <c r="L5" s="6" t="s">
        <v>150</v>
      </c>
      <c r="M5" s="6" t="s">
        <v>33</v>
      </c>
      <c r="N5" s="6" t="str">
        <f t="shared" si="4"/>
        <v>Ea</v>
      </c>
      <c r="O5" s="6">
        <f>Sizing!R12</f>
        <v>0</v>
      </c>
      <c r="P5" s="6">
        <f t="shared" si="5"/>
        <v>0</v>
      </c>
      <c r="Q5" s="6" t="s">
        <v>33</v>
      </c>
      <c r="R5" s="6" t="s">
        <v>139</v>
      </c>
      <c r="S5" s="80" t="s">
        <v>138</v>
      </c>
    </row>
    <row r="6" spans="1:19" ht="12.75">
      <c r="A6" s="39">
        <f>'Volume Forecast'!B11</f>
        <v>0</v>
      </c>
      <c r="B6" s="39">
        <f>'Volume Forecast'!C11</f>
        <v>0</v>
      </c>
      <c r="C6" s="6" t="str">
        <f>'Volume Forecast'!D11</f>
        <v>Ea</v>
      </c>
      <c r="D6" s="6" t="str">
        <f t="shared" si="0"/>
        <v>Ea</v>
      </c>
      <c r="E6" s="6">
        <f>Sizing!J13</f>
        <v>0</v>
      </c>
      <c r="F6" s="6">
        <f t="shared" si="1"/>
        <v>0</v>
      </c>
      <c r="G6" s="6" t="s">
        <v>82</v>
      </c>
      <c r="H6" s="6" t="s">
        <v>150</v>
      </c>
      <c r="I6" s="6" t="str">
        <f t="shared" si="2"/>
        <v>Ea</v>
      </c>
      <c r="J6" s="6">
        <f>Sizing!N13</f>
        <v>0</v>
      </c>
      <c r="K6" s="6">
        <f t="shared" si="3"/>
        <v>0</v>
      </c>
      <c r="L6" s="6" t="s">
        <v>150</v>
      </c>
      <c r="M6" s="6" t="s">
        <v>33</v>
      </c>
      <c r="N6" s="6" t="str">
        <f t="shared" si="4"/>
        <v>Ea</v>
      </c>
      <c r="O6" s="6">
        <f>Sizing!R13</f>
        <v>0</v>
      </c>
      <c r="P6" s="6">
        <f t="shared" si="5"/>
        <v>0</v>
      </c>
      <c r="Q6" s="6" t="s">
        <v>33</v>
      </c>
      <c r="R6" s="6" t="s">
        <v>139</v>
      </c>
      <c r="S6" s="80" t="s">
        <v>0</v>
      </c>
    </row>
    <row r="7" spans="1:19" ht="12.75">
      <c r="A7" s="39">
        <f>'Volume Forecast'!B12</f>
        <v>0</v>
      </c>
      <c r="B7" s="39">
        <f>'Volume Forecast'!C12</f>
        <v>0</v>
      </c>
      <c r="C7" s="6" t="str">
        <f>'Volume Forecast'!D12</f>
        <v>Ea</v>
      </c>
      <c r="D7" s="6" t="str">
        <f t="shared" si="0"/>
        <v>Ea</v>
      </c>
      <c r="E7" s="6">
        <f>Sizing!J14</f>
        <v>0</v>
      </c>
      <c r="F7" s="6">
        <f t="shared" si="1"/>
        <v>0</v>
      </c>
      <c r="G7" s="6" t="s">
        <v>82</v>
      </c>
      <c r="H7" s="6" t="s">
        <v>150</v>
      </c>
      <c r="I7" s="6" t="str">
        <f t="shared" si="2"/>
        <v>Ea</v>
      </c>
      <c r="J7" s="6">
        <f>Sizing!N14</f>
        <v>0</v>
      </c>
      <c r="K7" s="6">
        <f t="shared" si="3"/>
        <v>0</v>
      </c>
      <c r="L7" s="6" t="s">
        <v>150</v>
      </c>
      <c r="M7" s="6" t="s">
        <v>33</v>
      </c>
      <c r="N7" s="6" t="str">
        <f t="shared" si="4"/>
        <v>Ea</v>
      </c>
      <c r="O7" s="6">
        <f>Sizing!R14</f>
        <v>0</v>
      </c>
      <c r="P7" s="6">
        <f t="shared" si="5"/>
        <v>0</v>
      </c>
      <c r="Q7" s="6" t="s">
        <v>33</v>
      </c>
      <c r="R7" s="6" t="s">
        <v>139</v>
      </c>
      <c r="S7" s="80" t="s">
        <v>1</v>
      </c>
    </row>
    <row r="8" spans="1:19" ht="12.75">
      <c r="A8" s="39">
        <f>'Volume Forecast'!B13</f>
        <v>0</v>
      </c>
      <c r="B8" s="39">
        <f>'Volume Forecast'!C13</f>
        <v>0</v>
      </c>
      <c r="C8" s="6" t="str">
        <f>'Volume Forecast'!D13</f>
        <v>Ea</v>
      </c>
      <c r="D8" s="6" t="str">
        <f t="shared" si="0"/>
        <v>Ea</v>
      </c>
      <c r="E8" s="6">
        <f>Sizing!J15</f>
        <v>0</v>
      </c>
      <c r="F8" s="6">
        <f t="shared" si="1"/>
        <v>0</v>
      </c>
      <c r="G8" s="6" t="s">
        <v>82</v>
      </c>
      <c r="H8" s="6" t="s">
        <v>150</v>
      </c>
      <c r="I8" s="6" t="str">
        <f t="shared" si="2"/>
        <v>Ea</v>
      </c>
      <c r="J8" s="6">
        <f>Sizing!N15</f>
        <v>0</v>
      </c>
      <c r="K8" s="6">
        <f t="shared" si="3"/>
        <v>0</v>
      </c>
      <c r="L8" s="6" t="s">
        <v>150</v>
      </c>
      <c r="M8" s="6" t="s">
        <v>33</v>
      </c>
      <c r="N8" s="6" t="str">
        <f t="shared" si="4"/>
        <v>Ea</v>
      </c>
      <c r="O8" s="6">
        <f>Sizing!R15</f>
        <v>0</v>
      </c>
      <c r="P8" s="6">
        <f t="shared" si="5"/>
        <v>0</v>
      </c>
      <c r="Q8" s="6" t="s">
        <v>33</v>
      </c>
      <c r="R8" s="6" t="s">
        <v>139</v>
      </c>
      <c r="S8" s="39"/>
    </row>
    <row r="9" spans="1:19" ht="12.75">
      <c r="A9" s="39">
        <f>'Volume Forecast'!B14</f>
        <v>0</v>
      </c>
      <c r="B9" s="39">
        <f>'Volume Forecast'!C14</f>
        <v>0</v>
      </c>
      <c r="C9" s="6" t="str">
        <f>'Volume Forecast'!D14</f>
        <v>Ea</v>
      </c>
      <c r="D9" s="6" t="str">
        <f t="shared" si="0"/>
        <v>Ea</v>
      </c>
      <c r="E9" s="6">
        <f>Sizing!J16</f>
        <v>0</v>
      </c>
      <c r="F9" s="6">
        <f t="shared" si="1"/>
        <v>0</v>
      </c>
      <c r="G9" s="6" t="s">
        <v>82</v>
      </c>
      <c r="H9" s="6" t="s">
        <v>150</v>
      </c>
      <c r="I9" s="6" t="str">
        <f t="shared" si="2"/>
        <v>Ea</v>
      </c>
      <c r="J9" s="6">
        <f>Sizing!N16</f>
        <v>0</v>
      </c>
      <c r="K9" s="6">
        <f t="shared" si="3"/>
        <v>0</v>
      </c>
      <c r="L9" s="6" t="s">
        <v>150</v>
      </c>
      <c r="M9" s="6" t="s">
        <v>33</v>
      </c>
      <c r="N9" s="6" t="str">
        <f t="shared" si="4"/>
        <v>Ea</v>
      </c>
      <c r="O9" s="6">
        <f>Sizing!R16</f>
        <v>0</v>
      </c>
      <c r="P9" s="6">
        <f t="shared" si="5"/>
        <v>0</v>
      </c>
      <c r="Q9" s="6" t="s">
        <v>33</v>
      </c>
      <c r="R9" s="6" t="s">
        <v>139</v>
      </c>
      <c r="S9" s="80" t="s">
        <v>2</v>
      </c>
    </row>
    <row r="10" spans="1:19" ht="12.75">
      <c r="A10" s="39">
        <f>'Volume Forecast'!B15</f>
        <v>0</v>
      </c>
      <c r="B10" s="39">
        <f>'Volume Forecast'!C15</f>
        <v>0</v>
      </c>
      <c r="C10" s="6" t="str">
        <f>'Volume Forecast'!D15</f>
        <v>Ea</v>
      </c>
      <c r="D10" s="6" t="str">
        <f t="shared" si="0"/>
        <v>Ea</v>
      </c>
      <c r="E10" s="6">
        <f>Sizing!J17</f>
        <v>0</v>
      </c>
      <c r="F10" s="6">
        <f t="shared" si="1"/>
        <v>0</v>
      </c>
      <c r="G10" s="6" t="s">
        <v>82</v>
      </c>
      <c r="H10" s="6" t="s">
        <v>150</v>
      </c>
      <c r="I10" s="6" t="str">
        <f t="shared" si="2"/>
        <v>Ea</v>
      </c>
      <c r="J10" s="6">
        <f>Sizing!N17</f>
        <v>0</v>
      </c>
      <c r="K10" s="6">
        <f t="shared" si="3"/>
        <v>0</v>
      </c>
      <c r="L10" s="6" t="s">
        <v>150</v>
      </c>
      <c r="M10" s="6" t="s">
        <v>33</v>
      </c>
      <c r="N10" s="6" t="str">
        <f t="shared" si="4"/>
        <v>Ea</v>
      </c>
      <c r="O10" s="6">
        <f>Sizing!R17</f>
        <v>0</v>
      </c>
      <c r="P10" s="6">
        <f t="shared" si="5"/>
        <v>0</v>
      </c>
      <c r="Q10" s="6" t="s">
        <v>33</v>
      </c>
      <c r="R10" s="6" t="s">
        <v>139</v>
      </c>
      <c r="S10" s="39"/>
    </row>
    <row r="11" spans="1:19" ht="12.75">
      <c r="A11" s="39">
        <f>'Volume Forecast'!B16</f>
        <v>0</v>
      </c>
      <c r="B11" s="39">
        <f>'Volume Forecast'!C16</f>
        <v>0</v>
      </c>
      <c r="C11" s="6" t="str">
        <f>'Volume Forecast'!D16</f>
        <v>Ea</v>
      </c>
      <c r="D11" s="6" t="str">
        <f t="shared" si="0"/>
        <v>Ea</v>
      </c>
      <c r="E11" s="6">
        <f>Sizing!J18</f>
        <v>0</v>
      </c>
      <c r="F11" s="6">
        <f t="shared" si="1"/>
        <v>0</v>
      </c>
      <c r="G11" s="6" t="s">
        <v>82</v>
      </c>
      <c r="H11" s="6" t="s">
        <v>150</v>
      </c>
      <c r="I11" s="6" t="str">
        <f t="shared" si="2"/>
        <v>Ea</v>
      </c>
      <c r="J11" s="6">
        <f>Sizing!N18</f>
        <v>0</v>
      </c>
      <c r="K11" s="6">
        <f t="shared" si="3"/>
        <v>0</v>
      </c>
      <c r="L11" s="6" t="s">
        <v>150</v>
      </c>
      <c r="M11" s="6" t="s">
        <v>33</v>
      </c>
      <c r="N11" s="6" t="str">
        <f t="shared" si="4"/>
        <v>Ea</v>
      </c>
      <c r="O11" s="6">
        <f>Sizing!R18</f>
        <v>0</v>
      </c>
      <c r="P11" s="6">
        <f t="shared" si="5"/>
        <v>0</v>
      </c>
      <c r="Q11" s="6" t="s">
        <v>33</v>
      </c>
      <c r="R11" s="6" t="s">
        <v>139</v>
      </c>
      <c r="S11" s="39"/>
    </row>
    <row r="12" spans="1:19" ht="12.75">
      <c r="A12" s="39">
        <f>'Volume Forecast'!B17</f>
        <v>0</v>
      </c>
      <c r="B12" s="39">
        <f>'Volume Forecast'!C17</f>
        <v>0</v>
      </c>
      <c r="C12" s="6" t="str">
        <f>'Volume Forecast'!D17</f>
        <v>Ea</v>
      </c>
      <c r="D12" s="6" t="str">
        <f t="shared" si="0"/>
        <v>Ea</v>
      </c>
      <c r="E12" s="6">
        <f>Sizing!J19</f>
        <v>0</v>
      </c>
      <c r="F12" s="6">
        <f t="shared" si="1"/>
        <v>0</v>
      </c>
      <c r="G12" s="6" t="s">
        <v>82</v>
      </c>
      <c r="H12" s="6" t="s">
        <v>150</v>
      </c>
      <c r="I12" s="6" t="str">
        <f t="shared" si="2"/>
        <v>Ea</v>
      </c>
      <c r="J12" s="6">
        <f>Sizing!N19</f>
        <v>0</v>
      </c>
      <c r="K12" s="6">
        <f t="shared" si="3"/>
        <v>0</v>
      </c>
      <c r="L12" s="6" t="s">
        <v>150</v>
      </c>
      <c r="M12" s="6" t="s">
        <v>33</v>
      </c>
      <c r="N12" s="6" t="str">
        <f t="shared" si="4"/>
        <v>Ea</v>
      </c>
      <c r="O12" s="6">
        <f>Sizing!R19</f>
        <v>0</v>
      </c>
      <c r="P12" s="6">
        <f t="shared" si="5"/>
        <v>0</v>
      </c>
      <c r="Q12" s="6" t="s">
        <v>33</v>
      </c>
      <c r="R12" s="6" t="s">
        <v>139</v>
      </c>
      <c r="S12" s="39"/>
    </row>
    <row r="13" spans="1:19" ht="12.75">
      <c r="A13" s="39">
        <f>'Volume Forecast'!B18</f>
        <v>0</v>
      </c>
      <c r="B13" s="39">
        <f>'Volume Forecast'!C18</f>
        <v>0</v>
      </c>
      <c r="C13" s="6" t="str">
        <f>'Volume Forecast'!D18</f>
        <v>Ea</v>
      </c>
      <c r="D13" s="6" t="str">
        <f t="shared" si="0"/>
        <v>Ea</v>
      </c>
      <c r="E13" s="6">
        <f>Sizing!J20</f>
        <v>0</v>
      </c>
      <c r="F13" s="6">
        <f t="shared" si="1"/>
        <v>0</v>
      </c>
      <c r="G13" s="6" t="s">
        <v>82</v>
      </c>
      <c r="H13" s="6" t="s">
        <v>150</v>
      </c>
      <c r="I13" s="6" t="str">
        <f t="shared" si="2"/>
        <v>Ea</v>
      </c>
      <c r="J13" s="6">
        <f>Sizing!N20</f>
        <v>0</v>
      </c>
      <c r="K13" s="6">
        <f t="shared" si="3"/>
        <v>0</v>
      </c>
      <c r="L13" s="6" t="s">
        <v>150</v>
      </c>
      <c r="M13" s="6" t="s">
        <v>33</v>
      </c>
      <c r="N13" s="6" t="str">
        <f t="shared" si="4"/>
        <v>Ea</v>
      </c>
      <c r="O13" s="6">
        <f>Sizing!R20</f>
        <v>0</v>
      </c>
      <c r="P13" s="6">
        <f t="shared" si="5"/>
        <v>0</v>
      </c>
      <c r="Q13" s="6" t="s">
        <v>33</v>
      </c>
      <c r="R13" s="6" t="s">
        <v>139</v>
      </c>
      <c r="S13" s="39"/>
    </row>
    <row r="14" spans="1:19" ht="12.75">
      <c r="A14" s="39">
        <f>'Volume Forecast'!B19</f>
        <v>0</v>
      </c>
      <c r="B14" s="39">
        <f>'Volume Forecast'!C19</f>
        <v>0</v>
      </c>
      <c r="C14" s="6" t="str">
        <f>'Volume Forecast'!D19</f>
        <v>Ea</v>
      </c>
      <c r="D14" s="6" t="str">
        <f t="shared" si="0"/>
        <v>Ea</v>
      </c>
      <c r="E14" s="6">
        <f>Sizing!J21</f>
        <v>0</v>
      </c>
      <c r="F14" s="6">
        <f t="shared" si="1"/>
        <v>0</v>
      </c>
      <c r="G14" s="6" t="s">
        <v>82</v>
      </c>
      <c r="H14" s="6" t="s">
        <v>150</v>
      </c>
      <c r="I14" s="6" t="str">
        <f t="shared" si="2"/>
        <v>Ea</v>
      </c>
      <c r="J14" s="6">
        <f>Sizing!N21</f>
        <v>0</v>
      </c>
      <c r="K14" s="6">
        <f t="shared" si="3"/>
        <v>0</v>
      </c>
      <c r="L14" s="6" t="s">
        <v>150</v>
      </c>
      <c r="M14" s="6" t="s">
        <v>33</v>
      </c>
      <c r="N14" s="6" t="str">
        <f t="shared" si="4"/>
        <v>Ea</v>
      </c>
      <c r="O14" s="6">
        <f>Sizing!R21</f>
        <v>0</v>
      </c>
      <c r="P14" s="6">
        <f t="shared" si="5"/>
        <v>0</v>
      </c>
      <c r="Q14" s="6" t="s">
        <v>33</v>
      </c>
      <c r="R14" s="6" t="s">
        <v>139</v>
      </c>
      <c r="S14" s="39"/>
    </row>
    <row r="15" spans="1:19" ht="12.75">
      <c r="A15" s="39">
        <f>'Volume Forecast'!B20</f>
        <v>0</v>
      </c>
      <c r="B15" s="39">
        <f>'Volume Forecast'!C20</f>
        <v>0</v>
      </c>
      <c r="C15" s="6" t="str">
        <f>'Volume Forecast'!D20</f>
        <v>Ea</v>
      </c>
      <c r="D15" s="6" t="str">
        <f t="shared" si="0"/>
        <v>Ea</v>
      </c>
      <c r="E15" s="6">
        <f>Sizing!J22</f>
        <v>0</v>
      </c>
      <c r="F15" s="6">
        <f t="shared" si="1"/>
        <v>0</v>
      </c>
      <c r="G15" s="6" t="s">
        <v>82</v>
      </c>
      <c r="H15" s="6" t="s">
        <v>150</v>
      </c>
      <c r="I15" s="6" t="str">
        <f t="shared" si="2"/>
        <v>Ea</v>
      </c>
      <c r="J15" s="6">
        <f>Sizing!N22</f>
        <v>0</v>
      </c>
      <c r="K15" s="6">
        <f t="shared" si="3"/>
        <v>0</v>
      </c>
      <c r="L15" s="6" t="s">
        <v>150</v>
      </c>
      <c r="M15" s="6" t="s">
        <v>33</v>
      </c>
      <c r="N15" s="6" t="str">
        <f t="shared" si="4"/>
        <v>Ea</v>
      </c>
      <c r="O15" s="6">
        <f>Sizing!R22</f>
        <v>0</v>
      </c>
      <c r="P15" s="6">
        <f t="shared" si="5"/>
        <v>0</v>
      </c>
      <c r="Q15" s="6" t="s">
        <v>33</v>
      </c>
      <c r="R15" s="6" t="s">
        <v>139</v>
      </c>
      <c r="S15" s="39"/>
    </row>
    <row r="16" spans="1:19" ht="12.75">
      <c r="A16" s="39">
        <f>'Volume Forecast'!B21</f>
        <v>0</v>
      </c>
      <c r="B16" s="39">
        <f>'Volume Forecast'!C21</f>
        <v>0</v>
      </c>
      <c r="C16" s="6" t="str">
        <f>'Volume Forecast'!D21</f>
        <v>Ea</v>
      </c>
      <c r="D16" s="6" t="str">
        <f t="shared" si="0"/>
        <v>Ea</v>
      </c>
      <c r="E16" s="6">
        <f>Sizing!J23</f>
        <v>0</v>
      </c>
      <c r="F16" s="6">
        <f t="shared" si="1"/>
        <v>0</v>
      </c>
      <c r="G16" s="6" t="s">
        <v>82</v>
      </c>
      <c r="H16" s="6" t="s">
        <v>150</v>
      </c>
      <c r="I16" s="6" t="str">
        <f t="shared" si="2"/>
        <v>Ea</v>
      </c>
      <c r="J16" s="6">
        <f>Sizing!N23</f>
        <v>0</v>
      </c>
      <c r="K16" s="6">
        <f t="shared" si="3"/>
        <v>0</v>
      </c>
      <c r="L16" s="6" t="s">
        <v>150</v>
      </c>
      <c r="M16" s="6" t="s">
        <v>33</v>
      </c>
      <c r="N16" s="6" t="str">
        <f t="shared" si="4"/>
        <v>Ea</v>
      </c>
      <c r="O16" s="6">
        <f>Sizing!R23</f>
        <v>0</v>
      </c>
      <c r="P16" s="6">
        <f t="shared" si="5"/>
        <v>0</v>
      </c>
      <c r="Q16" s="6" t="s">
        <v>33</v>
      </c>
      <c r="R16" s="6" t="s">
        <v>139</v>
      </c>
      <c r="S16" s="39"/>
    </row>
    <row r="17" spans="1:19" ht="12.75">
      <c r="A17" s="39">
        <f>'Volume Forecast'!B22</f>
        <v>0</v>
      </c>
      <c r="B17" s="39">
        <f>'Volume Forecast'!C22</f>
        <v>0</v>
      </c>
      <c r="C17" s="6" t="str">
        <f>'Volume Forecast'!D22</f>
        <v>Ea</v>
      </c>
      <c r="D17" s="6" t="str">
        <f t="shared" si="0"/>
        <v>Ea</v>
      </c>
      <c r="E17" s="6">
        <f>Sizing!J24</f>
        <v>0</v>
      </c>
      <c r="F17" s="6">
        <f t="shared" si="1"/>
        <v>0</v>
      </c>
      <c r="G17" s="6" t="s">
        <v>82</v>
      </c>
      <c r="H17" s="6" t="s">
        <v>150</v>
      </c>
      <c r="I17" s="6" t="str">
        <f t="shared" si="2"/>
        <v>Ea</v>
      </c>
      <c r="J17" s="6">
        <f>Sizing!N24</f>
        <v>0</v>
      </c>
      <c r="K17" s="6">
        <f t="shared" si="3"/>
        <v>0</v>
      </c>
      <c r="L17" s="6" t="s">
        <v>150</v>
      </c>
      <c r="M17" s="6" t="s">
        <v>33</v>
      </c>
      <c r="N17" s="6" t="str">
        <f t="shared" si="4"/>
        <v>Ea</v>
      </c>
      <c r="O17" s="6">
        <f>Sizing!R24</f>
        <v>0</v>
      </c>
      <c r="P17" s="6">
        <f t="shared" si="5"/>
        <v>0</v>
      </c>
      <c r="Q17" s="6" t="s">
        <v>33</v>
      </c>
      <c r="R17" s="6" t="s">
        <v>139</v>
      </c>
      <c r="S17" s="39"/>
    </row>
    <row r="18" spans="1:19" ht="12.75">
      <c r="A18" s="39">
        <f>'Volume Forecast'!B23</f>
        <v>0</v>
      </c>
      <c r="B18" s="39">
        <f>'Volume Forecast'!C23</f>
        <v>0</v>
      </c>
      <c r="C18" s="6" t="str">
        <f>'Volume Forecast'!D23</f>
        <v>Ea</v>
      </c>
      <c r="D18" s="6" t="str">
        <f t="shared" si="0"/>
        <v>Ea</v>
      </c>
      <c r="E18" s="6">
        <f>Sizing!J25</f>
        <v>0</v>
      </c>
      <c r="F18" s="6">
        <f t="shared" si="1"/>
        <v>0</v>
      </c>
      <c r="G18" s="6" t="s">
        <v>82</v>
      </c>
      <c r="H18" s="6" t="s">
        <v>150</v>
      </c>
      <c r="I18" s="6" t="str">
        <f t="shared" si="2"/>
        <v>Ea</v>
      </c>
      <c r="J18" s="6">
        <f>Sizing!N25</f>
        <v>0</v>
      </c>
      <c r="K18" s="6">
        <f t="shared" si="3"/>
        <v>0</v>
      </c>
      <c r="L18" s="6" t="s">
        <v>150</v>
      </c>
      <c r="M18" s="6" t="s">
        <v>33</v>
      </c>
      <c r="N18" s="6" t="str">
        <f t="shared" si="4"/>
        <v>Ea</v>
      </c>
      <c r="O18" s="6">
        <f>Sizing!R25</f>
        <v>0</v>
      </c>
      <c r="P18" s="6">
        <f t="shared" si="5"/>
        <v>0</v>
      </c>
      <c r="Q18" s="6" t="s">
        <v>33</v>
      </c>
      <c r="R18" s="6" t="s">
        <v>139</v>
      </c>
      <c r="S18" s="39"/>
    </row>
    <row r="19" spans="1:19" ht="12.75">
      <c r="A19" s="39">
        <f>'Volume Forecast'!B24</f>
        <v>0</v>
      </c>
      <c r="B19" s="39">
        <f>'Volume Forecast'!C24</f>
        <v>0</v>
      </c>
      <c r="C19" s="6" t="str">
        <f>'Volume Forecast'!D24</f>
        <v>Ea</v>
      </c>
      <c r="D19" s="6" t="str">
        <f t="shared" si="0"/>
        <v>Ea</v>
      </c>
      <c r="E19" s="6">
        <f>Sizing!J26</f>
        <v>0</v>
      </c>
      <c r="F19" s="6">
        <f t="shared" si="1"/>
        <v>0</v>
      </c>
      <c r="G19" s="6" t="s">
        <v>82</v>
      </c>
      <c r="H19" s="6" t="s">
        <v>150</v>
      </c>
      <c r="I19" s="6" t="str">
        <f t="shared" si="2"/>
        <v>Ea</v>
      </c>
      <c r="J19" s="6">
        <f>Sizing!N26</f>
        <v>0</v>
      </c>
      <c r="K19" s="6">
        <f t="shared" si="3"/>
        <v>0</v>
      </c>
      <c r="L19" s="6" t="s">
        <v>150</v>
      </c>
      <c r="M19" s="6" t="s">
        <v>33</v>
      </c>
      <c r="N19" s="6" t="str">
        <f t="shared" si="4"/>
        <v>Ea</v>
      </c>
      <c r="O19" s="6">
        <f>Sizing!R26</f>
        <v>0</v>
      </c>
      <c r="P19" s="6">
        <f t="shared" si="5"/>
        <v>0</v>
      </c>
      <c r="Q19" s="6" t="s">
        <v>33</v>
      </c>
      <c r="R19" s="6" t="s">
        <v>139</v>
      </c>
      <c r="S19" s="39"/>
    </row>
    <row r="20" spans="1:19" ht="12.75">
      <c r="A20" s="39">
        <f>'Volume Forecast'!B25</f>
        <v>0</v>
      </c>
      <c r="B20" s="39">
        <f>'Volume Forecast'!C25</f>
        <v>0</v>
      </c>
      <c r="C20" s="6" t="str">
        <f>'Volume Forecast'!D25</f>
        <v>Ea</v>
      </c>
      <c r="D20" s="6" t="str">
        <f t="shared" si="0"/>
        <v>Ea</v>
      </c>
      <c r="E20" s="6">
        <f>Sizing!J27</f>
        <v>0</v>
      </c>
      <c r="F20" s="6">
        <f t="shared" si="1"/>
        <v>0</v>
      </c>
      <c r="G20" s="6" t="s">
        <v>82</v>
      </c>
      <c r="H20" s="6" t="s">
        <v>150</v>
      </c>
      <c r="I20" s="6" t="str">
        <f t="shared" si="2"/>
        <v>Ea</v>
      </c>
      <c r="J20" s="6">
        <f>Sizing!N27</f>
        <v>0</v>
      </c>
      <c r="K20" s="6">
        <f t="shared" si="3"/>
        <v>0</v>
      </c>
      <c r="L20" s="6" t="s">
        <v>150</v>
      </c>
      <c r="M20" s="6" t="s">
        <v>33</v>
      </c>
      <c r="N20" s="6" t="str">
        <f t="shared" si="4"/>
        <v>Ea</v>
      </c>
      <c r="O20" s="6">
        <f>Sizing!R27</f>
        <v>0</v>
      </c>
      <c r="P20" s="6">
        <f t="shared" si="5"/>
        <v>0</v>
      </c>
      <c r="Q20" s="6" t="s">
        <v>33</v>
      </c>
      <c r="R20" s="6" t="s">
        <v>139</v>
      </c>
      <c r="S20" s="39"/>
    </row>
    <row r="21" spans="1:19" ht="12.75">
      <c r="A21" s="39">
        <f>'Volume Forecast'!B26</f>
        <v>0</v>
      </c>
      <c r="B21" s="39">
        <f>'Volume Forecast'!C26</f>
        <v>0</v>
      </c>
      <c r="C21" s="6" t="str">
        <f>'Volume Forecast'!D26</f>
        <v>Ea</v>
      </c>
      <c r="D21" s="6" t="str">
        <f t="shared" si="0"/>
        <v>Ea</v>
      </c>
      <c r="E21" s="6">
        <f>Sizing!J28</f>
        <v>0</v>
      </c>
      <c r="F21" s="6">
        <f t="shared" si="1"/>
        <v>0</v>
      </c>
      <c r="G21" s="6" t="s">
        <v>82</v>
      </c>
      <c r="H21" s="6" t="s">
        <v>150</v>
      </c>
      <c r="I21" s="6" t="str">
        <f t="shared" si="2"/>
        <v>Ea</v>
      </c>
      <c r="J21" s="6">
        <f>Sizing!N28</f>
        <v>0</v>
      </c>
      <c r="K21" s="6">
        <f t="shared" si="3"/>
        <v>0</v>
      </c>
      <c r="L21" s="6" t="s">
        <v>150</v>
      </c>
      <c r="M21" s="6" t="s">
        <v>33</v>
      </c>
      <c r="N21" s="6" t="str">
        <f t="shared" si="4"/>
        <v>Ea</v>
      </c>
      <c r="O21" s="6">
        <f>Sizing!R28</f>
        <v>0</v>
      </c>
      <c r="P21" s="6">
        <f t="shared" si="5"/>
        <v>0</v>
      </c>
      <c r="Q21" s="6" t="s">
        <v>33</v>
      </c>
      <c r="R21" s="6" t="s">
        <v>139</v>
      </c>
      <c r="S21" s="39"/>
    </row>
    <row r="22" spans="1:19" ht="12.75">
      <c r="A22" s="39">
        <f>'Volume Forecast'!B27</f>
        <v>0</v>
      </c>
      <c r="B22" s="39">
        <f>'Volume Forecast'!C27</f>
        <v>0</v>
      </c>
      <c r="C22" s="6" t="str">
        <f>'Volume Forecast'!D27</f>
        <v>Ea</v>
      </c>
      <c r="D22" s="6" t="str">
        <f t="shared" si="0"/>
        <v>Ea</v>
      </c>
      <c r="E22" s="6">
        <f>Sizing!J29</f>
        <v>0</v>
      </c>
      <c r="F22" s="6">
        <f t="shared" si="1"/>
        <v>0</v>
      </c>
      <c r="G22" s="6" t="s">
        <v>82</v>
      </c>
      <c r="H22" s="6" t="s">
        <v>150</v>
      </c>
      <c r="I22" s="6" t="str">
        <f t="shared" si="2"/>
        <v>Ea</v>
      </c>
      <c r="J22" s="6">
        <f>Sizing!N29</f>
        <v>0</v>
      </c>
      <c r="K22" s="6">
        <f t="shared" si="3"/>
        <v>0</v>
      </c>
      <c r="L22" s="6" t="s">
        <v>150</v>
      </c>
      <c r="M22" s="6" t="s">
        <v>33</v>
      </c>
      <c r="N22" s="6" t="str">
        <f t="shared" si="4"/>
        <v>Ea</v>
      </c>
      <c r="O22" s="6">
        <f>Sizing!R29</f>
        <v>0</v>
      </c>
      <c r="P22" s="6">
        <f t="shared" si="5"/>
        <v>0</v>
      </c>
      <c r="Q22" s="6" t="s">
        <v>33</v>
      </c>
      <c r="R22" s="6" t="s">
        <v>139</v>
      </c>
      <c r="S22" s="39"/>
    </row>
    <row r="23" spans="1:19" ht="12.75">
      <c r="A23" s="39">
        <f>'Volume Forecast'!B28</f>
        <v>0</v>
      </c>
      <c r="B23" s="39">
        <f>'Volume Forecast'!C28</f>
        <v>0</v>
      </c>
      <c r="C23" s="6" t="str">
        <f>'Volume Forecast'!D28</f>
        <v>Ea</v>
      </c>
      <c r="D23" s="6" t="str">
        <f t="shared" si="0"/>
        <v>Ea</v>
      </c>
      <c r="E23" s="6">
        <f>Sizing!J30</f>
        <v>0</v>
      </c>
      <c r="F23" s="6">
        <f t="shared" si="1"/>
        <v>0</v>
      </c>
      <c r="G23" s="6" t="s">
        <v>82</v>
      </c>
      <c r="H23" s="6" t="s">
        <v>150</v>
      </c>
      <c r="I23" s="6" t="str">
        <f t="shared" si="2"/>
        <v>Ea</v>
      </c>
      <c r="J23" s="6">
        <f>Sizing!N30</f>
        <v>0</v>
      </c>
      <c r="K23" s="6">
        <f t="shared" si="3"/>
        <v>0</v>
      </c>
      <c r="L23" s="6" t="s">
        <v>150</v>
      </c>
      <c r="M23" s="6" t="s">
        <v>33</v>
      </c>
      <c r="N23" s="6" t="str">
        <f t="shared" si="4"/>
        <v>Ea</v>
      </c>
      <c r="O23" s="6">
        <f>Sizing!R30</f>
        <v>0</v>
      </c>
      <c r="P23" s="6">
        <f t="shared" si="5"/>
        <v>0</v>
      </c>
      <c r="Q23" s="6" t="s">
        <v>33</v>
      </c>
      <c r="R23" s="6" t="s">
        <v>139</v>
      </c>
      <c r="S23" s="39"/>
    </row>
    <row r="24" spans="1:19" ht="12.75">
      <c r="A24" s="39">
        <f>'Volume Forecast'!B29</f>
        <v>0</v>
      </c>
      <c r="B24" s="39">
        <f>'Volume Forecast'!C29</f>
        <v>0</v>
      </c>
      <c r="C24" s="6" t="str">
        <f>'Volume Forecast'!D29</f>
        <v>Ea</v>
      </c>
      <c r="D24" s="6" t="str">
        <f t="shared" si="0"/>
        <v>Ea</v>
      </c>
      <c r="E24" s="6">
        <f>Sizing!J31</f>
        <v>0</v>
      </c>
      <c r="F24" s="6">
        <f t="shared" si="1"/>
        <v>0</v>
      </c>
      <c r="G24" s="6" t="s">
        <v>82</v>
      </c>
      <c r="H24" s="6" t="s">
        <v>150</v>
      </c>
      <c r="I24" s="6" t="str">
        <f t="shared" si="2"/>
        <v>Ea</v>
      </c>
      <c r="J24" s="6">
        <f>Sizing!N31</f>
        <v>0</v>
      </c>
      <c r="K24" s="6">
        <f t="shared" si="3"/>
        <v>0</v>
      </c>
      <c r="L24" s="6" t="s">
        <v>150</v>
      </c>
      <c r="M24" s="6" t="s">
        <v>33</v>
      </c>
      <c r="N24" s="6" t="str">
        <f t="shared" si="4"/>
        <v>Ea</v>
      </c>
      <c r="O24" s="6">
        <f>Sizing!R31</f>
        <v>0</v>
      </c>
      <c r="P24" s="6">
        <f t="shared" si="5"/>
        <v>0</v>
      </c>
      <c r="Q24" s="6" t="s">
        <v>33</v>
      </c>
      <c r="R24" s="6" t="s">
        <v>139</v>
      </c>
      <c r="S24" s="39"/>
    </row>
    <row r="25" spans="1:19" ht="12.75">
      <c r="A25" s="39">
        <f>'Volume Forecast'!B30</f>
        <v>0</v>
      </c>
      <c r="B25" s="39">
        <f>'Volume Forecast'!C30</f>
        <v>0</v>
      </c>
      <c r="C25" s="6" t="str">
        <f>'Volume Forecast'!D30</f>
        <v>Ea</v>
      </c>
      <c r="D25" s="6" t="str">
        <f t="shared" si="0"/>
        <v>Ea</v>
      </c>
      <c r="E25" s="6">
        <f>Sizing!J32</f>
        <v>0</v>
      </c>
      <c r="F25" s="6">
        <f t="shared" si="1"/>
        <v>0</v>
      </c>
      <c r="G25" s="6" t="s">
        <v>82</v>
      </c>
      <c r="H25" s="6" t="s">
        <v>150</v>
      </c>
      <c r="I25" s="6" t="str">
        <f t="shared" si="2"/>
        <v>Ea</v>
      </c>
      <c r="J25" s="6">
        <f>Sizing!N32</f>
        <v>0</v>
      </c>
      <c r="K25" s="6">
        <f t="shared" si="3"/>
        <v>0</v>
      </c>
      <c r="L25" s="6" t="s">
        <v>150</v>
      </c>
      <c r="M25" s="6" t="s">
        <v>33</v>
      </c>
      <c r="N25" s="6" t="str">
        <f t="shared" si="4"/>
        <v>Ea</v>
      </c>
      <c r="O25" s="6">
        <f>Sizing!R32</f>
        <v>0</v>
      </c>
      <c r="P25" s="6">
        <f t="shared" si="5"/>
        <v>0</v>
      </c>
      <c r="Q25" s="6" t="s">
        <v>33</v>
      </c>
      <c r="R25" s="6" t="s">
        <v>139</v>
      </c>
      <c r="S25" s="39"/>
    </row>
    <row r="26" spans="1:19" ht="12.75">
      <c r="A26" s="39">
        <f>'Volume Forecast'!B31</f>
        <v>0</v>
      </c>
      <c r="B26" s="39">
        <f>'Volume Forecast'!C31</f>
        <v>0</v>
      </c>
      <c r="C26" s="6" t="str">
        <f>'Volume Forecast'!D31</f>
        <v>Ea</v>
      </c>
      <c r="D26" s="6" t="str">
        <f t="shared" si="0"/>
        <v>Ea</v>
      </c>
      <c r="E26" s="6">
        <f>Sizing!J33</f>
        <v>0</v>
      </c>
      <c r="F26" s="6">
        <f t="shared" si="1"/>
        <v>0</v>
      </c>
      <c r="G26" s="6" t="s">
        <v>82</v>
      </c>
      <c r="H26" s="6" t="s">
        <v>150</v>
      </c>
      <c r="I26" s="6" t="str">
        <f t="shared" si="2"/>
        <v>Ea</v>
      </c>
      <c r="J26" s="6">
        <f>Sizing!N33</f>
        <v>0</v>
      </c>
      <c r="K26" s="6">
        <f t="shared" si="3"/>
        <v>0</v>
      </c>
      <c r="L26" s="6" t="s">
        <v>150</v>
      </c>
      <c r="M26" s="6" t="s">
        <v>33</v>
      </c>
      <c r="N26" s="6" t="str">
        <f t="shared" si="4"/>
        <v>Ea</v>
      </c>
      <c r="O26" s="6">
        <f>Sizing!R33</f>
        <v>0</v>
      </c>
      <c r="P26" s="6">
        <f t="shared" si="5"/>
        <v>0</v>
      </c>
      <c r="Q26" s="6" t="s">
        <v>33</v>
      </c>
      <c r="R26" s="6" t="s">
        <v>139</v>
      </c>
      <c r="S26" s="39"/>
    </row>
    <row r="27" spans="1:19" ht="12.75">
      <c r="A27" s="39">
        <f>'Volume Forecast'!B32</f>
        <v>0</v>
      </c>
      <c r="B27" s="39">
        <f>'Volume Forecast'!C32</f>
        <v>0</v>
      </c>
      <c r="C27" s="6" t="str">
        <f>'Volume Forecast'!D32</f>
        <v>Ea</v>
      </c>
      <c r="D27" s="6" t="str">
        <f t="shared" si="0"/>
        <v>Ea</v>
      </c>
      <c r="E27" s="6">
        <f>Sizing!J34</f>
        <v>0</v>
      </c>
      <c r="F27" s="6">
        <f t="shared" si="1"/>
        <v>0</v>
      </c>
      <c r="G27" s="6" t="s">
        <v>82</v>
      </c>
      <c r="H27" s="6" t="s">
        <v>150</v>
      </c>
      <c r="I27" s="6" t="str">
        <f t="shared" si="2"/>
        <v>Ea</v>
      </c>
      <c r="J27" s="6">
        <f>Sizing!N34</f>
        <v>0</v>
      </c>
      <c r="K27" s="6">
        <f t="shared" si="3"/>
        <v>0</v>
      </c>
      <c r="L27" s="6" t="s">
        <v>150</v>
      </c>
      <c r="M27" s="6" t="s">
        <v>33</v>
      </c>
      <c r="N27" s="6" t="str">
        <f t="shared" si="4"/>
        <v>Ea</v>
      </c>
      <c r="O27" s="6">
        <f>Sizing!R34</f>
        <v>0</v>
      </c>
      <c r="P27" s="6">
        <f t="shared" si="5"/>
        <v>0</v>
      </c>
      <c r="Q27" s="6" t="s">
        <v>33</v>
      </c>
      <c r="R27" s="6" t="s">
        <v>139</v>
      </c>
      <c r="S27" s="39"/>
    </row>
    <row r="28" spans="1:19" ht="12.75">
      <c r="A28" s="39">
        <f>'Volume Forecast'!B33</f>
        <v>0</v>
      </c>
      <c r="B28" s="39">
        <f>'Volume Forecast'!C33</f>
        <v>0</v>
      </c>
      <c r="C28" s="6" t="str">
        <f>'Volume Forecast'!D33</f>
        <v>Ea</v>
      </c>
      <c r="D28" s="6" t="str">
        <f t="shared" si="0"/>
        <v>Ea</v>
      </c>
      <c r="E28" s="6">
        <f>Sizing!J35</f>
        <v>0</v>
      </c>
      <c r="F28" s="6">
        <f t="shared" si="1"/>
        <v>0</v>
      </c>
      <c r="G28" s="6" t="s">
        <v>82</v>
      </c>
      <c r="H28" s="6" t="s">
        <v>150</v>
      </c>
      <c r="I28" s="6" t="str">
        <f t="shared" si="2"/>
        <v>Ea</v>
      </c>
      <c r="J28" s="6">
        <f>Sizing!N35</f>
        <v>0</v>
      </c>
      <c r="K28" s="6">
        <f t="shared" si="3"/>
        <v>0</v>
      </c>
      <c r="L28" s="6" t="s">
        <v>150</v>
      </c>
      <c r="M28" s="6" t="s">
        <v>33</v>
      </c>
      <c r="N28" s="6" t="str">
        <f t="shared" si="4"/>
        <v>Ea</v>
      </c>
      <c r="O28" s="6">
        <f>Sizing!R35</f>
        <v>0</v>
      </c>
      <c r="P28" s="6">
        <f t="shared" si="5"/>
        <v>0</v>
      </c>
      <c r="Q28" s="6" t="s">
        <v>33</v>
      </c>
      <c r="R28" s="6" t="s">
        <v>139</v>
      </c>
      <c r="S28" s="39"/>
    </row>
    <row r="29" spans="1:19" ht="12.75">
      <c r="A29" s="39">
        <f>'Volume Forecast'!B34</f>
        <v>0</v>
      </c>
      <c r="B29" s="39">
        <f>'Volume Forecast'!C34</f>
        <v>0</v>
      </c>
      <c r="C29" s="6" t="str">
        <f>'Volume Forecast'!D34</f>
        <v>Ea</v>
      </c>
      <c r="D29" s="6" t="str">
        <f t="shared" si="0"/>
        <v>Ea</v>
      </c>
      <c r="E29" s="6">
        <f>Sizing!J36</f>
        <v>0</v>
      </c>
      <c r="F29" s="6">
        <f t="shared" si="1"/>
        <v>0</v>
      </c>
      <c r="G29" s="6" t="s">
        <v>82</v>
      </c>
      <c r="H29" s="6" t="s">
        <v>150</v>
      </c>
      <c r="I29" s="6" t="str">
        <f t="shared" si="2"/>
        <v>Ea</v>
      </c>
      <c r="J29" s="6">
        <f>Sizing!N36</f>
        <v>0</v>
      </c>
      <c r="K29" s="6">
        <f t="shared" si="3"/>
        <v>0</v>
      </c>
      <c r="L29" s="6" t="s">
        <v>150</v>
      </c>
      <c r="M29" s="6" t="s">
        <v>33</v>
      </c>
      <c r="N29" s="6" t="str">
        <f t="shared" si="4"/>
        <v>Ea</v>
      </c>
      <c r="O29" s="6">
        <f>Sizing!R36</f>
        <v>0</v>
      </c>
      <c r="P29" s="6">
        <f t="shared" si="5"/>
        <v>0</v>
      </c>
      <c r="Q29" s="6" t="s">
        <v>33</v>
      </c>
      <c r="R29" s="6" t="s">
        <v>139</v>
      </c>
      <c r="S29" s="39"/>
    </row>
    <row r="30" spans="1:19" ht="12.75">
      <c r="A30" s="39">
        <f>'Volume Forecast'!B35</f>
        <v>0</v>
      </c>
      <c r="B30" s="39">
        <f>'Volume Forecast'!C35</f>
        <v>0</v>
      </c>
      <c r="C30" s="6" t="str">
        <f>'Volume Forecast'!D35</f>
        <v>Ea</v>
      </c>
      <c r="D30" s="6" t="str">
        <f t="shared" si="0"/>
        <v>Ea</v>
      </c>
      <c r="E30" s="6">
        <f>Sizing!J37</f>
        <v>0</v>
      </c>
      <c r="F30" s="6">
        <f t="shared" si="1"/>
        <v>0</v>
      </c>
      <c r="G30" s="6" t="s">
        <v>82</v>
      </c>
      <c r="H30" s="6" t="s">
        <v>150</v>
      </c>
      <c r="I30" s="6" t="str">
        <f t="shared" si="2"/>
        <v>Ea</v>
      </c>
      <c r="J30" s="6">
        <f>Sizing!N37</f>
        <v>0</v>
      </c>
      <c r="K30" s="6">
        <f t="shared" si="3"/>
        <v>0</v>
      </c>
      <c r="L30" s="6" t="s">
        <v>150</v>
      </c>
      <c r="M30" s="6" t="s">
        <v>33</v>
      </c>
      <c r="N30" s="6" t="str">
        <f t="shared" si="4"/>
        <v>Ea</v>
      </c>
      <c r="O30" s="6">
        <f>Sizing!R37</f>
        <v>0</v>
      </c>
      <c r="P30" s="6">
        <f t="shared" si="5"/>
        <v>0</v>
      </c>
      <c r="Q30" s="6" t="s">
        <v>33</v>
      </c>
      <c r="R30" s="6" t="s">
        <v>139</v>
      </c>
      <c r="S30" s="39"/>
    </row>
    <row r="31" spans="1:19" ht="12.75">
      <c r="A31" s="39">
        <f>'Volume Forecast'!B36</f>
        <v>0</v>
      </c>
      <c r="B31" s="39">
        <f>'Volume Forecast'!C36</f>
        <v>0</v>
      </c>
      <c r="C31" s="6" t="str">
        <f>'Volume Forecast'!D36</f>
        <v>Ea</v>
      </c>
      <c r="D31" s="6" t="str">
        <f t="shared" si="0"/>
        <v>Ea</v>
      </c>
      <c r="E31" s="6">
        <f>Sizing!J38</f>
        <v>0</v>
      </c>
      <c r="F31" s="6">
        <f t="shared" si="1"/>
        <v>0</v>
      </c>
      <c r="G31" s="6" t="s">
        <v>82</v>
      </c>
      <c r="H31" s="6" t="s">
        <v>150</v>
      </c>
      <c r="I31" s="6" t="str">
        <f t="shared" si="2"/>
        <v>Ea</v>
      </c>
      <c r="J31" s="6">
        <f>Sizing!N38</f>
        <v>0</v>
      </c>
      <c r="K31" s="6">
        <f t="shared" si="3"/>
        <v>0</v>
      </c>
      <c r="L31" s="6" t="s">
        <v>150</v>
      </c>
      <c r="M31" s="6" t="s">
        <v>33</v>
      </c>
      <c r="N31" s="6" t="str">
        <f t="shared" si="4"/>
        <v>Ea</v>
      </c>
      <c r="O31" s="6">
        <f>Sizing!R38</f>
        <v>0</v>
      </c>
      <c r="P31" s="6">
        <f t="shared" si="5"/>
        <v>0</v>
      </c>
      <c r="Q31" s="6" t="s">
        <v>33</v>
      </c>
      <c r="R31" s="6" t="s">
        <v>139</v>
      </c>
      <c r="S31" s="39"/>
    </row>
    <row r="32" spans="1:19" ht="12.75">
      <c r="A32" s="39">
        <f>'Volume Forecast'!B37</f>
        <v>0</v>
      </c>
      <c r="B32" s="39">
        <f>'Volume Forecast'!C37</f>
        <v>0</v>
      </c>
      <c r="C32" s="6" t="str">
        <f>'Volume Forecast'!D37</f>
        <v>Ea</v>
      </c>
      <c r="D32" s="6" t="str">
        <f t="shared" si="0"/>
        <v>Ea</v>
      </c>
      <c r="E32" s="6">
        <f>Sizing!J39</f>
        <v>0</v>
      </c>
      <c r="F32" s="6">
        <f t="shared" si="1"/>
        <v>0</v>
      </c>
      <c r="G32" s="6" t="s">
        <v>82</v>
      </c>
      <c r="H32" s="6" t="s">
        <v>150</v>
      </c>
      <c r="I32" s="6" t="str">
        <f t="shared" si="2"/>
        <v>Ea</v>
      </c>
      <c r="J32" s="6">
        <f>Sizing!N39</f>
        <v>0</v>
      </c>
      <c r="K32" s="6">
        <f t="shared" si="3"/>
        <v>0</v>
      </c>
      <c r="L32" s="6" t="s">
        <v>150</v>
      </c>
      <c r="M32" s="6" t="s">
        <v>33</v>
      </c>
      <c r="N32" s="6" t="str">
        <f t="shared" si="4"/>
        <v>Ea</v>
      </c>
      <c r="O32" s="6">
        <f>Sizing!R39</f>
        <v>0</v>
      </c>
      <c r="P32" s="6">
        <f t="shared" si="5"/>
        <v>0</v>
      </c>
      <c r="Q32" s="6" t="s">
        <v>33</v>
      </c>
      <c r="R32" s="6" t="s">
        <v>139</v>
      </c>
      <c r="S32" s="39"/>
    </row>
    <row r="33" spans="1:18" ht="12.75">
      <c r="A33" s="39">
        <f>'Volume Forecast'!B38</f>
        <v>0</v>
      </c>
      <c r="B33" s="39">
        <f>'Volume Forecast'!C38</f>
        <v>0</v>
      </c>
      <c r="C33" s="6" t="str">
        <f>'Volume Forecast'!D38</f>
        <v>Ea</v>
      </c>
      <c r="D33" s="6" t="str">
        <f t="shared" si="0"/>
        <v>Ea</v>
      </c>
      <c r="E33" s="6">
        <f>Sizing!J40</f>
        <v>0</v>
      </c>
      <c r="F33" s="6">
        <f t="shared" si="1"/>
        <v>0</v>
      </c>
      <c r="G33" s="6" t="s">
        <v>82</v>
      </c>
      <c r="H33" s="6" t="s">
        <v>150</v>
      </c>
      <c r="I33" s="6" t="str">
        <f t="shared" si="2"/>
        <v>Ea</v>
      </c>
      <c r="J33" s="6">
        <f>Sizing!N40</f>
        <v>0</v>
      </c>
      <c r="K33" s="6">
        <f t="shared" si="3"/>
        <v>0</v>
      </c>
      <c r="L33" s="6" t="s">
        <v>150</v>
      </c>
      <c r="M33" s="6" t="s">
        <v>33</v>
      </c>
      <c r="N33" s="6" t="str">
        <f t="shared" si="4"/>
        <v>Ea</v>
      </c>
      <c r="O33" s="6">
        <f>Sizing!R40</f>
        <v>0</v>
      </c>
      <c r="P33" s="6">
        <f t="shared" si="5"/>
        <v>0</v>
      </c>
      <c r="Q33" s="6" t="s">
        <v>33</v>
      </c>
      <c r="R33" s="6" t="s">
        <v>139</v>
      </c>
    </row>
    <row r="34" spans="1:18" ht="12.75">
      <c r="A34" s="39">
        <f>'Volume Forecast'!B39</f>
        <v>0</v>
      </c>
      <c r="B34" s="39">
        <f>'Volume Forecast'!C39</f>
        <v>0</v>
      </c>
      <c r="C34" s="6" t="str">
        <f>'Volume Forecast'!D39</f>
        <v>Ea</v>
      </c>
      <c r="D34" s="6" t="str">
        <f t="shared" si="0"/>
        <v>Ea</v>
      </c>
      <c r="E34" s="6">
        <f>Sizing!J41</f>
        <v>0</v>
      </c>
      <c r="F34" s="6">
        <f t="shared" si="1"/>
        <v>0</v>
      </c>
      <c r="G34" s="6" t="s">
        <v>32</v>
      </c>
      <c r="H34" s="6" t="s">
        <v>150</v>
      </c>
      <c r="I34" s="6" t="str">
        <f t="shared" si="2"/>
        <v>Ea</v>
      </c>
      <c r="J34" s="6">
        <f>Sizing!N41</f>
        <v>0</v>
      </c>
      <c r="K34" s="6">
        <f t="shared" si="3"/>
        <v>0</v>
      </c>
      <c r="L34" s="6" t="s">
        <v>150</v>
      </c>
      <c r="M34" s="6" t="s">
        <v>33</v>
      </c>
      <c r="N34" s="6" t="str">
        <f t="shared" si="4"/>
        <v>Ea</v>
      </c>
      <c r="O34" s="6">
        <f>Sizing!R41</f>
        <v>0</v>
      </c>
      <c r="P34" s="6">
        <f t="shared" si="5"/>
        <v>0</v>
      </c>
      <c r="Q34" s="6" t="s">
        <v>33</v>
      </c>
      <c r="R34" s="6" t="s">
        <v>139</v>
      </c>
    </row>
    <row r="35" spans="1:18" ht="12.75">
      <c r="A35" s="39">
        <f>'Volume Forecast'!B40</f>
        <v>0</v>
      </c>
      <c r="B35" s="39">
        <f>'Volume Forecast'!C40</f>
        <v>0</v>
      </c>
      <c r="C35" s="6" t="str">
        <f>'Volume Forecast'!D40</f>
        <v>Ea</v>
      </c>
      <c r="D35" s="6" t="str">
        <f t="shared" si="0"/>
        <v>Ea</v>
      </c>
      <c r="E35" s="6">
        <f>Sizing!J42</f>
        <v>0</v>
      </c>
      <c r="F35" s="6">
        <f t="shared" si="1"/>
        <v>0</v>
      </c>
      <c r="G35" s="6" t="s">
        <v>32</v>
      </c>
      <c r="H35" s="6" t="s">
        <v>150</v>
      </c>
      <c r="I35" s="6" t="str">
        <f t="shared" si="2"/>
        <v>Ea</v>
      </c>
      <c r="J35" s="6">
        <f>Sizing!N42</f>
        <v>0</v>
      </c>
      <c r="K35" s="6">
        <f t="shared" si="3"/>
        <v>0</v>
      </c>
      <c r="L35" s="6" t="s">
        <v>150</v>
      </c>
      <c r="M35" s="6" t="s">
        <v>33</v>
      </c>
      <c r="N35" s="6" t="str">
        <f t="shared" si="4"/>
        <v>Ea</v>
      </c>
      <c r="O35" s="6">
        <f>Sizing!R42</f>
        <v>0</v>
      </c>
      <c r="P35" s="6">
        <f t="shared" si="5"/>
        <v>0</v>
      </c>
      <c r="Q35" s="6" t="s">
        <v>33</v>
      </c>
      <c r="R35" s="6" t="s">
        <v>139</v>
      </c>
    </row>
    <row r="36" spans="1:18" ht="12.75">
      <c r="A36" s="39">
        <f>'Volume Forecast'!B41</f>
        <v>0</v>
      </c>
      <c r="B36" s="39">
        <f>'Volume Forecast'!C41</f>
        <v>0</v>
      </c>
      <c r="C36" s="6" t="str">
        <f>'Volume Forecast'!D41</f>
        <v>Ea</v>
      </c>
      <c r="D36" s="6" t="str">
        <f t="shared" si="0"/>
        <v>Ea</v>
      </c>
      <c r="E36" s="6">
        <f>Sizing!J43</f>
        <v>0</v>
      </c>
      <c r="F36" s="6">
        <f t="shared" si="1"/>
        <v>0</v>
      </c>
      <c r="G36" s="6" t="s">
        <v>32</v>
      </c>
      <c r="H36" s="6" t="s">
        <v>150</v>
      </c>
      <c r="I36" s="6" t="str">
        <f t="shared" si="2"/>
        <v>Ea</v>
      </c>
      <c r="J36" s="6">
        <f>Sizing!N43</f>
        <v>0</v>
      </c>
      <c r="K36" s="6">
        <f t="shared" si="3"/>
        <v>0</v>
      </c>
      <c r="L36" s="6" t="s">
        <v>150</v>
      </c>
      <c r="M36" s="6" t="s">
        <v>33</v>
      </c>
      <c r="N36" s="6" t="str">
        <f t="shared" si="4"/>
        <v>Ea</v>
      </c>
      <c r="O36" s="6">
        <f>Sizing!R43</f>
        <v>0</v>
      </c>
      <c r="P36" s="6">
        <f t="shared" si="5"/>
        <v>0</v>
      </c>
      <c r="Q36" s="6" t="s">
        <v>33</v>
      </c>
      <c r="R36" s="6" t="s">
        <v>139</v>
      </c>
    </row>
    <row r="37" spans="1:18" ht="12.75">
      <c r="A37" s="39">
        <f>'Volume Forecast'!B42</f>
        <v>0</v>
      </c>
      <c r="B37" s="39">
        <f>'Volume Forecast'!C42</f>
        <v>0</v>
      </c>
      <c r="C37" s="6" t="str">
        <f>'Volume Forecast'!D42</f>
        <v>Ea</v>
      </c>
      <c r="D37" s="6" t="str">
        <f t="shared" si="0"/>
        <v>Ea</v>
      </c>
      <c r="E37" s="6">
        <f>Sizing!J44</f>
        <v>0</v>
      </c>
      <c r="F37" s="6">
        <f t="shared" si="1"/>
        <v>0</v>
      </c>
      <c r="G37" s="6" t="s">
        <v>32</v>
      </c>
      <c r="H37" s="6" t="s">
        <v>150</v>
      </c>
      <c r="I37" s="6" t="str">
        <f t="shared" si="2"/>
        <v>Ea</v>
      </c>
      <c r="J37" s="6">
        <f>Sizing!N44</f>
        <v>0</v>
      </c>
      <c r="K37" s="6">
        <f t="shared" si="3"/>
        <v>0</v>
      </c>
      <c r="L37" s="6" t="s">
        <v>150</v>
      </c>
      <c r="M37" s="6" t="s">
        <v>33</v>
      </c>
      <c r="N37" s="6" t="str">
        <f t="shared" si="4"/>
        <v>Ea</v>
      </c>
      <c r="O37" s="6">
        <f>Sizing!R44</f>
        <v>0</v>
      </c>
      <c r="P37" s="6">
        <f t="shared" si="5"/>
        <v>0</v>
      </c>
      <c r="Q37" s="6" t="s">
        <v>33</v>
      </c>
      <c r="R37" s="6" t="s">
        <v>139</v>
      </c>
    </row>
    <row r="38" spans="1:18" ht="12.75">
      <c r="A38" s="39">
        <f>'Volume Forecast'!B43</f>
        <v>0</v>
      </c>
      <c r="B38" s="39">
        <f>'Volume Forecast'!C43</f>
        <v>0</v>
      </c>
      <c r="C38" s="6" t="str">
        <f>'Volume Forecast'!D43</f>
        <v>Ea</v>
      </c>
      <c r="D38" s="6" t="str">
        <f t="shared" si="0"/>
        <v>Ea</v>
      </c>
      <c r="E38" s="6">
        <f>Sizing!J45</f>
        <v>0</v>
      </c>
      <c r="F38" s="6">
        <f t="shared" si="1"/>
        <v>0</v>
      </c>
      <c r="G38" s="6" t="s">
        <v>32</v>
      </c>
      <c r="H38" s="6" t="s">
        <v>150</v>
      </c>
      <c r="I38" s="6" t="str">
        <f t="shared" si="2"/>
        <v>Ea</v>
      </c>
      <c r="J38" s="6">
        <f>Sizing!N45</f>
        <v>0</v>
      </c>
      <c r="K38" s="6">
        <f t="shared" si="3"/>
        <v>0</v>
      </c>
      <c r="L38" s="6" t="s">
        <v>150</v>
      </c>
      <c r="M38" s="6" t="s">
        <v>33</v>
      </c>
      <c r="N38" s="6" t="str">
        <f t="shared" si="4"/>
        <v>Ea</v>
      </c>
      <c r="O38" s="6">
        <f>Sizing!R45</f>
        <v>0</v>
      </c>
      <c r="P38" s="6">
        <f t="shared" si="5"/>
        <v>0</v>
      </c>
      <c r="Q38" s="6" t="s">
        <v>33</v>
      </c>
      <c r="R38" s="6" t="s">
        <v>139</v>
      </c>
    </row>
    <row r="39" spans="1:18" ht="12.75">
      <c r="A39" s="39">
        <f>'Volume Forecast'!B44</f>
        <v>0</v>
      </c>
      <c r="B39" s="39">
        <f>'Volume Forecast'!C44</f>
        <v>0</v>
      </c>
      <c r="C39" s="6" t="str">
        <f>'Volume Forecast'!D44</f>
        <v>Ea</v>
      </c>
      <c r="D39" s="6" t="str">
        <f t="shared" si="0"/>
        <v>Ea</v>
      </c>
      <c r="E39" s="6">
        <f>Sizing!J46</f>
        <v>0</v>
      </c>
      <c r="F39" s="6">
        <f t="shared" si="1"/>
        <v>0</v>
      </c>
      <c r="G39" s="6" t="s">
        <v>32</v>
      </c>
      <c r="H39" s="6" t="s">
        <v>150</v>
      </c>
      <c r="I39" s="6" t="str">
        <f t="shared" si="2"/>
        <v>Ea</v>
      </c>
      <c r="J39" s="6">
        <f>Sizing!N46</f>
        <v>0</v>
      </c>
      <c r="K39" s="6">
        <f t="shared" si="3"/>
        <v>0</v>
      </c>
      <c r="L39" s="6" t="s">
        <v>150</v>
      </c>
      <c r="M39" s="6" t="s">
        <v>33</v>
      </c>
      <c r="N39" s="6" t="str">
        <f t="shared" si="4"/>
        <v>Ea</v>
      </c>
      <c r="O39" s="6">
        <f>Sizing!R46</f>
        <v>0</v>
      </c>
      <c r="P39" s="6">
        <f t="shared" si="5"/>
        <v>0</v>
      </c>
      <c r="Q39" s="6" t="s">
        <v>33</v>
      </c>
      <c r="R39" s="6" t="s">
        <v>139</v>
      </c>
    </row>
    <row r="40" spans="1:18" ht="12.75">
      <c r="A40" s="39">
        <f>'Volume Forecast'!B45</f>
        <v>0</v>
      </c>
      <c r="B40" s="39">
        <f>'Volume Forecast'!C45</f>
        <v>0</v>
      </c>
      <c r="C40" s="6" t="str">
        <f>'Volume Forecast'!D45</f>
        <v>Ea</v>
      </c>
      <c r="D40" s="6" t="str">
        <f t="shared" si="0"/>
        <v>Ea</v>
      </c>
      <c r="E40" s="6">
        <f>Sizing!J47</f>
        <v>0</v>
      </c>
      <c r="F40" s="6">
        <f t="shared" si="1"/>
        <v>0</v>
      </c>
      <c r="G40" s="6" t="s">
        <v>32</v>
      </c>
      <c r="H40" s="6" t="s">
        <v>150</v>
      </c>
      <c r="I40" s="6" t="str">
        <f t="shared" si="2"/>
        <v>Ea</v>
      </c>
      <c r="J40" s="6">
        <f>Sizing!N47</f>
        <v>0</v>
      </c>
      <c r="K40" s="6">
        <f t="shared" si="3"/>
        <v>0</v>
      </c>
      <c r="L40" s="6" t="s">
        <v>150</v>
      </c>
      <c r="M40" s="6" t="s">
        <v>33</v>
      </c>
      <c r="N40" s="6" t="str">
        <f t="shared" si="4"/>
        <v>Ea</v>
      </c>
      <c r="O40" s="6">
        <f>Sizing!R47</f>
        <v>0</v>
      </c>
      <c r="P40" s="6">
        <f t="shared" si="5"/>
        <v>0</v>
      </c>
      <c r="Q40" s="6" t="s">
        <v>33</v>
      </c>
      <c r="R40" s="6" t="s">
        <v>139</v>
      </c>
    </row>
    <row r="41" spans="1:18" ht="12.75">
      <c r="A41" s="39">
        <f>'Volume Forecast'!B46</f>
        <v>0</v>
      </c>
      <c r="B41" s="39">
        <f>'Volume Forecast'!C46</f>
        <v>0</v>
      </c>
      <c r="C41" s="6" t="str">
        <f>'Volume Forecast'!D46</f>
        <v>Ea</v>
      </c>
      <c r="D41" s="6" t="str">
        <f t="shared" si="0"/>
        <v>Ea</v>
      </c>
      <c r="E41" s="6">
        <f>Sizing!J48</f>
        <v>0</v>
      </c>
      <c r="F41" s="6">
        <f t="shared" si="1"/>
        <v>0</v>
      </c>
      <c r="G41" s="6" t="s">
        <v>32</v>
      </c>
      <c r="H41" s="6" t="s">
        <v>150</v>
      </c>
      <c r="I41" s="6" t="str">
        <f t="shared" si="2"/>
        <v>Ea</v>
      </c>
      <c r="J41" s="6">
        <f>Sizing!N48</f>
        <v>0</v>
      </c>
      <c r="K41" s="6">
        <f t="shared" si="3"/>
        <v>0</v>
      </c>
      <c r="L41" s="6" t="s">
        <v>150</v>
      </c>
      <c r="M41" s="6" t="s">
        <v>33</v>
      </c>
      <c r="N41" s="6" t="str">
        <f t="shared" si="4"/>
        <v>Ea</v>
      </c>
      <c r="O41" s="6">
        <f>Sizing!R48</f>
        <v>0</v>
      </c>
      <c r="P41" s="6">
        <f t="shared" si="5"/>
        <v>0</v>
      </c>
      <c r="Q41" s="6" t="s">
        <v>33</v>
      </c>
      <c r="R41" s="6" t="s">
        <v>139</v>
      </c>
    </row>
    <row r="42" spans="1:18" ht="12.75">
      <c r="A42" s="39">
        <f>'Volume Forecast'!B47</f>
        <v>0</v>
      </c>
      <c r="B42" s="39">
        <f>'Volume Forecast'!C47</f>
        <v>0</v>
      </c>
      <c r="C42" s="6" t="str">
        <f>'Volume Forecast'!D47</f>
        <v>Ea</v>
      </c>
      <c r="D42" s="6" t="str">
        <f t="shared" si="0"/>
        <v>Ea</v>
      </c>
      <c r="E42" s="6">
        <f>Sizing!J49</f>
        <v>0</v>
      </c>
      <c r="F42" s="6">
        <f t="shared" si="1"/>
        <v>0</v>
      </c>
      <c r="G42" s="6" t="s">
        <v>82</v>
      </c>
      <c r="H42" s="6" t="s">
        <v>150</v>
      </c>
      <c r="I42" s="6" t="str">
        <f t="shared" si="2"/>
        <v>Ea</v>
      </c>
      <c r="J42" s="6">
        <f>Sizing!N49</f>
        <v>0</v>
      </c>
      <c r="K42" s="6">
        <f t="shared" si="3"/>
        <v>0</v>
      </c>
      <c r="L42" s="6" t="s">
        <v>150</v>
      </c>
      <c r="M42" s="6" t="s">
        <v>33</v>
      </c>
      <c r="N42" s="6" t="str">
        <f t="shared" si="4"/>
        <v>Ea</v>
      </c>
      <c r="O42" s="6">
        <f>Sizing!R49</f>
        <v>0</v>
      </c>
      <c r="P42" s="6">
        <f t="shared" si="5"/>
        <v>0</v>
      </c>
      <c r="Q42" s="6" t="s">
        <v>33</v>
      </c>
      <c r="R42" s="6" t="s">
        <v>139</v>
      </c>
    </row>
    <row r="43" spans="1:18" ht="12.75">
      <c r="A43" s="39">
        <f>'Volume Forecast'!B48</f>
        <v>0</v>
      </c>
      <c r="B43" s="39">
        <f>'Volume Forecast'!C48</f>
        <v>0</v>
      </c>
      <c r="C43" s="6" t="str">
        <f>'Volume Forecast'!D48</f>
        <v>Ea</v>
      </c>
      <c r="D43" s="6" t="str">
        <f t="shared" si="0"/>
        <v>Ea</v>
      </c>
      <c r="E43" s="6">
        <f>Sizing!J50</f>
        <v>0</v>
      </c>
      <c r="F43" s="6">
        <f t="shared" si="1"/>
        <v>0</v>
      </c>
      <c r="G43" s="6" t="s">
        <v>82</v>
      </c>
      <c r="H43" s="6" t="s">
        <v>150</v>
      </c>
      <c r="I43" s="6" t="str">
        <f t="shared" si="2"/>
        <v>Ea</v>
      </c>
      <c r="J43" s="6">
        <f>Sizing!N50</f>
        <v>0</v>
      </c>
      <c r="K43" s="6">
        <f t="shared" si="3"/>
        <v>0</v>
      </c>
      <c r="L43" s="6" t="s">
        <v>150</v>
      </c>
      <c r="M43" s="6" t="s">
        <v>33</v>
      </c>
      <c r="N43" s="6" t="str">
        <f t="shared" si="4"/>
        <v>Ea</v>
      </c>
      <c r="O43" s="6">
        <f>Sizing!R50</f>
        <v>0</v>
      </c>
      <c r="P43" s="6">
        <f t="shared" si="5"/>
        <v>0</v>
      </c>
      <c r="Q43" s="6" t="s">
        <v>33</v>
      </c>
      <c r="R43" s="6" t="s">
        <v>139</v>
      </c>
    </row>
    <row r="44" spans="1:18" ht="12.75">
      <c r="A44" s="39">
        <f>'Volume Forecast'!B49</f>
        <v>0</v>
      </c>
      <c r="B44" s="39">
        <f>'Volume Forecast'!C49</f>
        <v>0</v>
      </c>
      <c r="C44" s="6" t="str">
        <f>'Volume Forecast'!D49</f>
        <v>Ea</v>
      </c>
      <c r="D44" s="6" t="str">
        <f t="shared" si="0"/>
        <v>Ea</v>
      </c>
      <c r="E44" s="6">
        <f>Sizing!J51</f>
        <v>0</v>
      </c>
      <c r="F44" s="6">
        <f t="shared" si="1"/>
        <v>0</v>
      </c>
      <c r="G44" s="6" t="s">
        <v>82</v>
      </c>
      <c r="H44" s="6" t="s">
        <v>150</v>
      </c>
      <c r="I44" s="6" t="str">
        <f t="shared" si="2"/>
        <v>Ea</v>
      </c>
      <c r="J44" s="6">
        <f>Sizing!N51</f>
        <v>0</v>
      </c>
      <c r="K44" s="6">
        <f t="shared" si="3"/>
        <v>0</v>
      </c>
      <c r="L44" s="6" t="s">
        <v>150</v>
      </c>
      <c r="M44" s="6" t="s">
        <v>33</v>
      </c>
      <c r="N44" s="6" t="str">
        <f t="shared" si="4"/>
        <v>Ea</v>
      </c>
      <c r="O44" s="6">
        <f>Sizing!R51</f>
        <v>0</v>
      </c>
      <c r="P44" s="6">
        <f t="shared" si="5"/>
        <v>0</v>
      </c>
      <c r="Q44" s="6" t="s">
        <v>33</v>
      </c>
      <c r="R44" s="6" t="s">
        <v>139</v>
      </c>
    </row>
    <row r="45" spans="1:18" ht="12.75">
      <c r="A45" s="39">
        <f>'Volume Forecast'!B50</f>
        <v>0</v>
      </c>
      <c r="B45" s="39">
        <f>'Volume Forecast'!C50</f>
        <v>0</v>
      </c>
      <c r="C45" s="6" t="str">
        <f>'Volume Forecast'!D50</f>
        <v>Ea</v>
      </c>
      <c r="D45" s="6" t="str">
        <f t="shared" si="0"/>
        <v>Ea</v>
      </c>
      <c r="E45" s="6">
        <f>Sizing!J52</f>
        <v>0</v>
      </c>
      <c r="F45" s="6">
        <f t="shared" si="1"/>
        <v>0</v>
      </c>
      <c r="G45" s="6" t="s">
        <v>82</v>
      </c>
      <c r="H45" s="6" t="s">
        <v>150</v>
      </c>
      <c r="I45" s="6" t="str">
        <f t="shared" si="2"/>
        <v>Ea</v>
      </c>
      <c r="J45" s="6">
        <f>Sizing!N52</f>
        <v>0</v>
      </c>
      <c r="K45" s="6">
        <f t="shared" si="3"/>
        <v>0</v>
      </c>
      <c r="L45" s="6" t="s">
        <v>150</v>
      </c>
      <c r="M45" s="6" t="s">
        <v>33</v>
      </c>
      <c r="N45" s="6" t="str">
        <f t="shared" si="4"/>
        <v>Ea</v>
      </c>
      <c r="O45" s="6">
        <f>Sizing!R52</f>
        <v>0</v>
      </c>
      <c r="P45" s="6">
        <f t="shared" si="5"/>
        <v>0</v>
      </c>
      <c r="Q45" s="6" t="s">
        <v>33</v>
      </c>
      <c r="R45" s="6" t="s">
        <v>139</v>
      </c>
    </row>
    <row r="46" spans="1:18" ht="12.75">
      <c r="A46" s="39">
        <f>'Volume Forecast'!B51</f>
        <v>0</v>
      </c>
      <c r="B46" s="39">
        <f>'Volume Forecast'!C51</f>
        <v>0</v>
      </c>
      <c r="C46" s="6" t="str">
        <f>'Volume Forecast'!D51</f>
        <v>Ea</v>
      </c>
      <c r="D46" s="6" t="str">
        <f t="shared" si="0"/>
        <v>Ea</v>
      </c>
      <c r="E46" s="6">
        <f>Sizing!J53</f>
        <v>0</v>
      </c>
      <c r="F46" s="6">
        <f t="shared" si="1"/>
        <v>0</v>
      </c>
      <c r="G46" s="6" t="s">
        <v>32</v>
      </c>
      <c r="H46" s="6" t="s">
        <v>150</v>
      </c>
      <c r="I46" s="6" t="str">
        <f t="shared" si="2"/>
        <v>Ea</v>
      </c>
      <c r="J46" s="6">
        <f>Sizing!N53</f>
        <v>0</v>
      </c>
      <c r="K46" s="6">
        <f t="shared" si="3"/>
        <v>0</v>
      </c>
      <c r="L46" s="6" t="s">
        <v>150</v>
      </c>
      <c r="M46" s="6" t="s">
        <v>33</v>
      </c>
      <c r="N46" s="6" t="str">
        <f t="shared" si="4"/>
        <v>Ea</v>
      </c>
      <c r="O46" s="6">
        <f>Sizing!R53</f>
        <v>0</v>
      </c>
      <c r="P46" s="6">
        <f t="shared" si="5"/>
        <v>0</v>
      </c>
      <c r="Q46" s="6" t="s">
        <v>33</v>
      </c>
      <c r="R46" s="6" t="s">
        <v>139</v>
      </c>
    </row>
    <row r="47" spans="1:18" ht="12.75">
      <c r="A47" s="39">
        <f>'Volume Forecast'!B52</f>
        <v>0</v>
      </c>
      <c r="B47" s="39">
        <f>'Volume Forecast'!C52</f>
        <v>0</v>
      </c>
      <c r="C47" s="6" t="str">
        <f>'Volume Forecast'!D52</f>
        <v>Ea</v>
      </c>
      <c r="D47" s="6" t="str">
        <f t="shared" si="0"/>
        <v>Ea</v>
      </c>
      <c r="E47" s="6">
        <f>Sizing!J54</f>
        <v>0</v>
      </c>
      <c r="F47" s="6">
        <f t="shared" si="1"/>
        <v>0</v>
      </c>
      <c r="G47" s="6" t="s">
        <v>32</v>
      </c>
      <c r="H47" s="6" t="s">
        <v>150</v>
      </c>
      <c r="I47" s="6" t="str">
        <f t="shared" si="2"/>
        <v>Ea</v>
      </c>
      <c r="J47" s="6">
        <f>Sizing!N54</f>
        <v>0</v>
      </c>
      <c r="K47" s="6">
        <f t="shared" si="3"/>
        <v>0</v>
      </c>
      <c r="L47" s="6" t="s">
        <v>150</v>
      </c>
      <c r="M47" s="6" t="s">
        <v>33</v>
      </c>
      <c r="N47" s="6" t="str">
        <f t="shared" si="4"/>
        <v>Ea</v>
      </c>
      <c r="O47" s="6">
        <f>Sizing!R54</f>
        <v>0</v>
      </c>
      <c r="P47" s="6">
        <f t="shared" si="5"/>
        <v>0</v>
      </c>
      <c r="Q47" s="6" t="s">
        <v>33</v>
      </c>
      <c r="R47" s="6" t="s">
        <v>139</v>
      </c>
    </row>
    <row r="48" spans="1:18" ht="12.75">
      <c r="A48" s="39">
        <f>'Volume Forecast'!B53</f>
        <v>0</v>
      </c>
      <c r="B48" s="39">
        <f>'Volume Forecast'!C53</f>
        <v>0</v>
      </c>
      <c r="C48" s="6" t="str">
        <f>'Volume Forecast'!D53</f>
        <v>Ea</v>
      </c>
      <c r="D48" s="6" t="str">
        <f t="shared" si="0"/>
        <v>Ea</v>
      </c>
      <c r="E48" s="6">
        <f>Sizing!J55</f>
        <v>0</v>
      </c>
      <c r="F48" s="6">
        <f t="shared" si="1"/>
        <v>0</v>
      </c>
      <c r="G48" s="6" t="s">
        <v>32</v>
      </c>
      <c r="H48" s="6" t="s">
        <v>150</v>
      </c>
      <c r="I48" s="6" t="str">
        <f t="shared" si="2"/>
        <v>Ea</v>
      </c>
      <c r="J48" s="6">
        <f>Sizing!N55</f>
        <v>0</v>
      </c>
      <c r="K48" s="6">
        <f t="shared" si="3"/>
        <v>0</v>
      </c>
      <c r="L48" s="6" t="s">
        <v>150</v>
      </c>
      <c r="M48" s="6" t="s">
        <v>33</v>
      </c>
      <c r="N48" s="6" t="str">
        <f t="shared" si="4"/>
        <v>Ea</v>
      </c>
      <c r="O48" s="6">
        <f>Sizing!R55</f>
        <v>0</v>
      </c>
      <c r="P48" s="6">
        <f t="shared" si="5"/>
        <v>0</v>
      </c>
      <c r="Q48" s="6" t="s">
        <v>33</v>
      </c>
      <c r="R48" s="6" t="s">
        <v>139</v>
      </c>
    </row>
    <row r="49" spans="1:18" ht="12.75">
      <c r="A49" s="39">
        <f>'Volume Forecast'!B54</f>
        <v>0</v>
      </c>
      <c r="B49" s="39">
        <f>'Volume Forecast'!C54</f>
        <v>0</v>
      </c>
      <c r="C49" s="6" t="str">
        <f>'Volume Forecast'!D54</f>
        <v>Ea</v>
      </c>
      <c r="D49" s="6" t="str">
        <f t="shared" si="0"/>
        <v>Ea</v>
      </c>
      <c r="E49" s="6">
        <f>Sizing!J56</f>
        <v>0</v>
      </c>
      <c r="F49" s="6">
        <f t="shared" si="1"/>
        <v>0</v>
      </c>
      <c r="G49" s="6" t="s">
        <v>32</v>
      </c>
      <c r="H49" s="6" t="s">
        <v>150</v>
      </c>
      <c r="I49" s="6" t="str">
        <f t="shared" si="2"/>
        <v>Ea</v>
      </c>
      <c r="J49" s="6">
        <f>Sizing!N56</f>
        <v>0</v>
      </c>
      <c r="K49" s="6">
        <f t="shared" si="3"/>
        <v>0</v>
      </c>
      <c r="L49" s="6" t="s">
        <v>150</v>
      </c>
      <c r="M49" s="6" t="s">
        <v>33</v>
      </c>
      <c r="N49" s="6" t="str">
        <f t="shared" si="4"/>
        <v>Ea</v>
      </c>
      <c r="O49" s="6">
        <f>Sizing!R56</f>
        <v>0</v>
      </c>
      <c r="P49" s="6">
        <f t="shared" si="5"/>
        <v>0</v>
      </c>
      <c r="Q49" s="6" t="s">
        <v>33</v>
      </c>
      <c r="R49" s="6" t="s">
        <v>139</v>
      </c>
    </row>
    <row r="50" spans="1:18" ht="12.75">
      <c r="A50" s="39">
        <f>'Volume Forecast'!B55</f>
        <v>0</v>
      </c>
      <c r="B50" s="39">
        <f>'Volume Forecast'!C55</f>
        <v>0</v>
      </c>
      <c r="C50" s="6" t="str">
        <f>'Volume Forecast'!D55</f>
        <v>Ea</v>
      </c>
      <c r="D50" s="6" t="str">
        <f t="shared" si="0"/>
        <v>Ea</v>
      </c>
      <c r="E50" s="6">
        <f>Sizing!J57</f>
        <v>0</v>
      </c>
      <c r="F50" s="6">
        <f t="shared" si="1"/>
        <v>0</v>
      </c>
      <c r="G50" s="6" t="s">
        <v>32</v>
      </c>
      <c r="H50" s="6" t="s">
        <v>150</v>
      </c>
      <c r="I50" s="6" t="str">
        <f t="shared" si="2"/>
        <v>Ea</v>
      </c>
      <c r="J50" s="6">
        <f>Sizing!N57</f>
        <v>0</v>
      </c>
      <c r="K50" s="6">
        <f t="shared" si="3"/>
        <v>0</v>
      </c>
      <c r="L50" s="6" t="s">
        <v>150</v>
      </c>
      <c r="M50" s="6" t="s">
        <v>33</v>
      </c>
      <c r="N50" s="6" t="str">
        <f t="shared" si="4"/>
        <v>Ea</v>
      </c>
      <c r="O50" s="6">
        <f>Sizing!R57</f>
        <v>0</v>
      </c>
      <c r="P50" s="6">
        <f t="shared" si="5"/>
        <v>0</v>
      </c>
      <c r="Q50" s="6" t="s">
        <v>33</v>
      </c>
      <c r="R50" s="6" t="s">
        <v>139</v>
      </c>
    </row>
    <row r="51" spans="1:18" ht="12.75">
      <c r="A51" s="39">
        <f>'Volume Forecast'!B56</f>
        <v>0</v>
      </c>
      <c r="B51" s="39">
        <f>'Volume Forecast'!C56</f>
        <v>0</v>
      </c>
      <c r="C51" s="6" t="str">
        <f>'Volume Forecast'!D56</f>
        <v>Ea</v>
      </c>
      <c r="D51" s="6" t="str">
        <f t="shared" si="0"/>
        <v>Ea</v>
      </c>
      <c r="E51" s="6">
        <f>Sizing!J58</f>
        <v>0</v>
      </c>
      <c r="F51" s="6">
        <f t="shared" si="1"/>
        <v>0</v>
      </c>
      <c r="G51" s="6" t="s">
        <v>32</v>
      </c>
      <c r="H51" s="6" t="s">
        <v>150</v>
      </c>
      <c r="I51" s="6" t="str">
        <f t="shared" si="2"/>
        <v>Ea</v>
      </c>
      <c r="J51" s="6">
        <f>Sizing!N58</f>
        <v>0</v>
      </c>
      <c r="K51" s="6">
        <f t="shared" si="3"/>
        <v>0</v>
      </c>
      <c r="L51" s="6" t="s">
        <v>150</v>
      </c>
      <c r="M51" s="6" t="s">
        <v>33</v>
      </c>
      <c r="N51" s="6" t="str">
        <f t="shared" si="4"/>
        <v>Ea</v>
      </c>
      <c r="O51" s="6">
        <f>Sizing!R58</f>
        <v>0</v>
      </c>
      <c r="P51" s="6">
        <f t="shared" si="5"/>
        <v>0</v>
      </c>
      <c r="Q51" s="6" t="s">
        <v>33</v>
      </c>
      <c r="R51" s="6" t="s">
        <v>139</v>
      </c>
    </row>
    <row r="52" spans="1:18" ht="12.75">
      <c r="A52" s="39">
        <f>'Volume Forecast'!B57</f>
        <v>0</v>
      </c>
      <c r="B52" s="39">
        <f>'Volume Forecast'!C57</f>
        <v>0</v>
      </c>
      <c r="C52" s="6" t="str">
        <f>'Volume Forecast'!D57</f>
        <v>Ea</v>
      </c>
      <c r="D52" s="6" t="str">
        <f t="shared" si="0"/>
        <v>Ea</v>
      </c>
      <c r="E52" s="6">
        <f>Sizing!J59</f>
        <v>0</v>
      </c>
      <c r="F52" s="6">
        <f t="shared" si="1"/>
        <v>0</v>
      </c>
      <c r="G52" s="6" t="s">
        <v>32</v>
      </c>
      <c r="H52" s="6" t="s">
        <v>150</v>
      </c>
      <c r="I52" s="6" t="str">
        <f t="shared" si="2"/>
        <v>Ea</v>
      </c>
      <c r="J52" s="6">
        <f>Sizing!N59</f>
        <v>0</v>
      </c>
      <c r="K52" s="6">
        <f t="shared" si="3"/>
        <v>0</v>
      </c>
      <c r="L52" s="6" t="s">
        <v>150</v>
      </c>
      <c r="M52" s="6" t="s">
        <v>33</v>
      </c>
      <c r="N52" s="6" t="str">
        <f t="shared" si="4"/>
        <v>Ea</v>
      </c>
      <c r="O52" s="6">
        <f>Sizing!R59</f>
        <v>0</v>
      </c>
      <c r="P52" s="6">
        <f t="shared" si="5"/>
        <v>0</v>
      </c>
      <c r="Q52" s="6" t="s">
        <v>33</v>
      </c>
      <c r="R52" s="6" t="s">
        <v>139</v>
      </c>
    </row>
    <row r="53" spans="1:18" ht="12.75">
      <c r="A53" s="39">
        <f>'Volume Forecast'!B58</f>
        <v>0</v>
      </c>
      <c r="B53" s="39">
        <f>'Volume Forecast'!C58</f>
        <v>0</v>
      </c>
      <c r="C53" s="6" t="str">
        <f>'Volume Forecast'!D58</f>
        <v>Ea</v>
      </c>
      <c r="D53" s="6" t="str">
        <f t="shared" si="0"/>
        <v>Ea</v>
      </c>
      <c r="E53" s="6">
        <f>Sizing!J60</f>
        <v>0</v>
      </c>
      <c r="F53" s="6">
        <f t="shared" si="1"/>
        <v>0</v>
      </c>
      <c r="G53" s="6" t="s">
        <v>32</v>
      </c>
      <c r="H53" s="6" t="s">
        <v>150</v>
      </c>
      <c r="I53" s="6" t="str">
        <f t="shared" si="2"/>
        <v>Ea</v>
      </c>
      <c r="J53" s="6">
        <f>Sizing!N60</f>
        <v>0</v>
      </c>
      <c r="K53" s="6">
        <f t="shared" si="3"/>
        <v>0</v>
      </c>
      <c r="L53" s="6" t="s">
        <v>150</v>
      </c>
      <c r="M53" s="6" t="s">
        <v>33</v>
      </c>
      <c r="N53" s="6" t="str">
        <f t="shared" si="4"/>
        <v>Ea</v>
      </c>
      <c r="O53" s="6">
        <f>Sizing!R60</f>
        <v>0</v>
      </c>
      <c r="P53" s="6">
        <f t="shared" si="5"/>
        <v>0</v>
      </c>
      <c r="Q53" s="6" t="s">
        <v>33</v>
      </c>
      <c r="R53" s="6" t="s">
        <v>139</v>
      </c>
    </row>
    <row r="54" spans="1:18" ht="12.75">
      <c r="A54" s="39">
        <f>'Volume Forecast'!B59</f>
        <v>0</v>
      </c>
      <c r="B54" s="39">
        <f>'Volume Forecast'!C59</f>
        <v>0</v>
      </c>
      <c r="C54" s="6" t="str">
        <f>'Volume Forecast'!D59</f>
        <v>Ea</v>
      </c>
      <c r="D54" s="6" t="str">
        <f t="shared" si="0"/>
        <v>Ea</v>
      </c>
      <c r="E54" s="6">
        <f>Sizing!J61</f>
        <v>0</v>
      </c>
      <c r="F54" s="6">
        <f t="shared" si="1"/>
        <v>0</v>
      </c>
      <c r="G54" s="6" t="s">
        <v>32</v>
      </c>
      <c r="H54" s="6" t="s">
        <v>150</v>
      </c>
      <c r="I54" s="6" t="str">
        <f t="shared" si="2"/>
        <v>Ea</v>
      </c>
      <c r="J54" s="6">
        <f>Sizing!N61</f>
        <v>0</v>
      </c>
      <c r="K54" s="6">
        <f t="shared" si="3"/>
        <v>0</v>
      </c>
      <c r="L54" s="6" t="s">
        <v>150</v>
      </c>
      <c r="M54" s="6" t="s">
        <v>33</v>
      </c>
      <c r="N54" s="6" t="str">
        <f t="shared" si="4"/>
        <v>Ea</v>
      </c>
      <c r="O54" s="6">
        <f>Sizing!R61</f>
        <v>0</v>
      </c>
      <c r="P54" s="6">
        <f t="shared" si="5"/>
        <v>0</v>
      </c>
      <c r="Q54" s="6" t="s">
        <v>33</v>
      </c>
      <c r="R54" s="6" t="s">
        <v>139</v>
      </c>
    </row>
    <row r="55" spans="1:18" ht="12.75">
      <c r="A55" s="39">
        <f>'Volume Forecast'!B60</f>
        <v>0</v>
      </c>
      <c r="B55" s="39">
        <f>'Volume Forecast'!C60</f>
        <v>0</v>
      </c>
      <c r="C55" s="6" t="str">
        <f>'Volume Forecast'!D60</f>
        <v>Ea</v>
      </c>
      <c r="D55" s="6" t="str">
        <f t="shared" si="0"/>
        <v>Ea</v>
      </c>
      <c r="E55" s="6">
        <f>Sizing!J62</f>
        <v>0</v>
      </c>
      <c r="F55" s="6">
        <f t="shared" si="1"/>
        <v>0</v>
      </c>
      <c r="G55" s="6" t="s">
        <v>32</v>
      </c>
      <c r="H55" s="6" t="s">
        <v>150</v>
      </c>
      <c r="I55" s="6" t="str">
        <f t="shared" si="2"/>
        <v>Ea</v>
      </c>
      <c r="J55" s="6">
        <f>Sizing!N62</f>
        <v>0</v>
      </c>
      <c r="K55" s="6">
        <f t="shared" si="3"/>
        <v>0</v>
      </c>
      <c r="L55" s="6" t="s">
        <v>150</v>
      </c>
      <c r="M55" s="6" t="s">
        <v>33</v>
      </c>
      <c r="N55" s="6" t="str">
        <f t="shared" si="4"/>
        <v>Ea</v>
      </c>
      <c r="O55" s="6">
        <f>Sizing!R62</f>
        <v>0</v>
      </c>
      <c r="P55" s="6">
        <f t="shared" si="5"/>
        <v>0</v>
      </c>
      <c r="Q55" s="6" t="s">
        <v>33</v>
      </c>
      <c r="R55" s="6" t="s">
        <v>139</v>
      </c>
    </row>
    <row r="56" spans="1:18" ht="12.75">
      <c r="A56" s="39">
        <f>'Volume Forecast'!B61</f>
        <v>0</v>
      </c>
      <c r="B56" s="39">
        <f>'Volume Forecast'!C61</f>
        <v>0</v>
      </c>
      <c r="C56" s="6" t="str">
        <f>'Volume Forecast'!D61</f>
        <v>Ea</v>
      </c>
      <c r="D56" s="6" t="str">
        <f t="shared" si="0"/>
        <v>Ea</v>
      </c>
      <c r="E56" s="6">
        <f>Sizing!J63</f>
        <v>0</v>
      </c>
      <c r="F56" s="6">
        <f t="shared" si="1"/>
        <v>0</v>
      </c>
      <c r="G56" s="6" t="s">
        <v>32</v>
      </c>
      <c r="H56" s="6" t="s">
        <v>150</v>
      </c>
      <c r="I56" s="6" t="str">
        <f t="shared" si="2"/>
        <v>Ea</v>
      </c>
      <c r="J56" s="6">
        <f>Sizing!N63</f>
        <v>0</v>
      </c>
      <c r="K56" s="6">
        <f t="shared" si="3"/>
        <v>0</v>
      </c>
      <c r="L56" s="6" t="s">
        <v>150</v>
      </c>
      <c r="M56" s="6" t="s">
        <v>33</v>
      </c>
      <c r="N56" s="6" t="str">
        <f t="shared" si="4"/>
        <v>Ea</v>
      </c>
      <c r="O56" s="6">
        <f>Sizing!R63</f>
        <v>0</v>
      </c>
      <c r="P56" s="6">
        <f t="shared" si="5"/>
        <v>0</v>
      </c>
      <c r="Q56" s="6" t="s">
        <v>33</v>
      </c>
      <c r="R56" s="6" t="s">
        <v>139</v>
      </c>
    </row>
    <row r="57" spans="1:18" ht="12.75">
      <c r="A57" s="39">
        <f>'Volume Forecast'!B62</f>
        <v>0</v>
      </c>
      <c r="B57" s="39">
        <f>'Volume Forecast'!C62</f>
        <v>0</v>
      </c>
      <c r="C57" s="6" t="str">
        <f>'Volume Forecast'!D62</f>
        <v>Ea</v>
      </c>
      <c r="D57" s="6" t="str">
        <f t="shared" si="0"/>
        <v>Ea</v>
      </c>
      <c r="E57" s="6">
        <f>Sizing!J64</f>
        <v>0</v>
      </c>
      <c r="F57" s="6">
        <f t="shared" si="1"/>
        <v>0</v>
      </c>
      <c r="G57" s="6" t="s">
        <v>32</v>
      </c>
      <c r="H57" s="6" t="s">
        <v>150</v>
      </c>
      <c r="I57" s="6" t="str">
        <f t="shared" si="2"/>
        <v>Ea</v>
      </c>
      <c r="J57" s="6">
        <f>Sizing!N64</f>
        <v>0</v>
      </c>
      <c r="K57" s="6">
        <f t="shared" si="3"/>
        <v>0</v>
      </c>
      <c r="L57" s="6" t="s">
        <v>150</v>
      </c>
      <c r="M57" s="6" t="s">
        <v>33</v>
      </c>
      <c r="N57" s="6" t="str">
        <f t="shared" si="4"/>
        <v>Ea</v>
      </c>
      <c r="O57" s="6">
        <f>Sizing!R64</f>
        <v>0</v>
      </c>
      <c r="P57" s="6">
        <f t="shared" si="5"/>
        <v>0</v>
      </c>
      <c r="Q57" s="6" t="s">
        <v>33</v>
      </c>
      <c r="R57" s="6" t="s">
        <v>139</v>
      </c>
    </row>
    <row r="58" spans="1:18" ht="12.75">
      <c r="A58" s="39">
        <f>'Volume Forecast'!B63</f>
        <v>0</v>
      </c>
      <c r="B58" s="39">
        <f>'Volume Forecast'!C63</f>
        <v>0</v>
      </c>
      <c r="C58" s="6" t="str">
        <f>'Volume Forecast'!D63</f>
        <v>Ea</v>
      </c>
      <c r="D58" s="6" t="str">
        <f t="shared" si="0"/>
        <v>Ea</v>
      </c>
      <c r="E58" s="6">
        <f>Sizing!J65</f>
        <v>0</v>
      </c>
      <c r="F58" s="6">
        <f t="shared" si="1"/>
        <v>0</v>
      </c>
      <c r="G58" s="6" t="s">
        <v>32</v>
      </c>
      <c r="H58" s="6" t="s">
        <v>150</v>
      </c>
      <c r="I58" s="6" t="str">
        <f t="shared" si="2"/>
        <v>Ea</v>
      </c>
      <c r="J58" s="6">
        <f>Sizing!N65</f>
        <v>0</v>
      </c>
      <c r="K58" s="6">
        <f t="shared" si="3"/>
        <v>0</v>
      </c>
      <c r="L58" s="6" t="s">
        <v>150</v>
      </c>
      <c r="M58" s="6" t="s">
        <v>33</v>
      </c>
      <c r="N58" s="6" t="str">
        <f t="shared" si="4"/>
        <v>Ea</v>
      </c>
      <c r="O58" s="6">
        <f>Sizing!R65</f>
        <v>0</v>
      </c>
      <c r="P58" s="6">
        <f t="shared" si="5"/>
        <v>0</v>
      </c>
      <c r="Q58" s="6" t="s">
        <v>33</v>
      </c>
      <c r="R58" s="6" t="s">
        <v>139</v>
      </c>
    </row>
    <row r="59" spans="1:18" ht="12.75">
      <c r="A59" s="39">
        <f>'Volume Forecast'!B64</f>
        <v>0</v>
      </c>
      <c r="B59" s="39">
        <f>'Volume Forecast'!C64</f>
        <v>0</v>
      </c>
      <c r="C59" s="6" t="str">
        <f>'Volume Forecast'!D64</f>
        <v>Ea</v>
      </c>
      <c r="D59" s="6" t="str">
        <f t="shared" si="0"/>
        <v>Ea</v>
      </c>
      <c r="E59" s="6">
        <f>Sizing!J66</f>
        <v>0</v>
      </c>
      <c r="F59" s="6">
        <f t="shared" si="1"/>
        <v>0</v>
      </c>
      <c r="G59" s="6" t="s">
        <v>32</v>
      </c>
      <c r="H59" s="6" t="s">
        <v>150</v>
      </c>
      <c r="I59" s="6" t="str">
        <f t="shared" si="2"/>
        <v>Ea</v>
      </c>
      <c r="J59" s="6">
        <f>Sizing!N66</f>
        <v>0</v>
      </c>
      <c r="K59" s="6">
        <f t="shared" si="3"/>
        <v>0</v>
      </c>
      <c r="L59" s="6" t="s">
        <v>150</v>
      </c>
      <c r="M59" s="6" t="s">
        <v>33</v>
      </c>
      <c r="N59" s="6" t="str">
        <f t="shared" si="4"/>
        <v>Ea</v>
      </c>
      <c r="O59" s="6">
        <f>Sizing!R66</f>
        <v>0</v>
      </c>
      <c r="P59" s="6">
        <f t="shared" si="5"/>
        <v>0</v>
      </c>
      <c r="Q59" s="6" t="s">
        <v>33</v>
      </c>
      <c r="R59" s="6" t="s">
        <v>139</v>
      </c>
    </row>
    <row r="60" spans="1:18" ht="12.75">
      <c r="A60" s="39">
        <f>'Volume Forecast'!B65</f>
        <v>0</v>
      </c>
      <c r="B60" s="39">
        <f>'Volume Forecast'!C65</f>
        <v>0</v>
      </c>
      <c r="C60" s="6" t="str">
        <f>'Volume Forecast'!D65</f>
        <v>Ea</v>
      </c>
      <c r="D60" s="6" t="str">
        <f t="shared" si="0"/>
        <v>Ea</v>
      </c>
      <c r="E60" s="6">
        <f>Sizing!J67</f>
        <v>0</v>
      </c>
      <c r="F60" s="6">
        <f t="shared" si="1"/>
        <v>0</v>
      </c>
      <c r="G60" s="6" t="s">
        <v>82</v>
      </c>
      <c r="H60" s="6" t="s">
        <v>150</v>
      </c>
      <c r="I60" s="6" t="str">
        <f t="shared" si="2"/>
        <v>Ea</v>
      </c>
      <c r="J60" s="6">
        <f>Sizing!N67</f>
        <v>0</v>
      </c>
      <c r="K60" s="6">
        <f t="shared" si="3"/>
        <v>0</v>
      </c>
      <c r="L60" s="6" t="s">
        <v>150</v>
      </c>
      <c r="M60" s="6" t="s">
        <v>33</v>
      </c>
      <c r="N60" s="6" t="str">
        <f t="shared" si="4"/>
        <v>Ea</v>
      </c>
      <c r="O60" s="6">
        <f>Sizing!R67</f>
        <v>0</v>
      </c>
      <c r="P60" s="6">
        <f t="shared" si="5"/>
        <v>0</v>
      </c>
      <c r="Q60" s="6" t="s">
        <v>33</v>
      </c>
      <c r="R60" s="6" t="s">
        <v>139</v>
      </c>
    </row>
    <row r="61" spans="1:18" ht="12.75">
      <c r="A61" s="39">
        <f>'Volume Forecast'!B66</f>
        <v>0</v>
      </c>
      <c r="B61" s="39">
        <f>'Volume Forecast'!C66</f>
        <v>0</v>
      </c>
      <c r="C61" s="6" t="str">
        <f>'Volume Forecast'!D66</f>
        <v>Ea</v>
      </c>
      <c r="D61" s="6" t="str">
        <f t="shared" si="0"/>
        <v>Ea</v>
      </c>
      <c r="E61" s="6">
        <f>Sizing!J68</f>
        <v>0</v>
      </c>
      <c r="F61" s="6">
        <f t="shared" si="1"/>
        <v>0</v>
      </c>
      <c r="G61" s="6" t="s">
        <v>82</v>
      </c>
      <c r="H61" s="6" t="s">
        <v>150</v>
      </c>
      <c r="I61" s="6" t="str">
        <f t="shared" si="2"/>
        <v>Ea</v>
      </c>
      <c r="J61" s="6">
        <f>Sizing!N68</f>
        <v>0</v>
      </c>
      <c r="K61" s="6">
        <f t="shared" si="3"/>
        <v>0</v>
      </c>
      <c r="L61" s="6" t="s">
        <v>150</v>
      </c>
      <c r="M61" s="6" t="s">
        <v>33</v>
      </c>
      <c r="N61" s="6" t="str">
        <f t="shared" si="4"/>
        <v>Ea</v>
      </c>
      <c r="O61" s="6">
        <f>Sizing!R68</f>
        <v>0</v>
      </c>
      <c r="P61" s="6">
        <f t="shared" si="5"/>
        <v>0</v>
      </c>
      <c r="Q61" s="6" t="s">
        <v>33</v>
      </c>
      <c r="R61" s="6" t="s">
        <v>139</v>
      </c>
    </row>
    <row r="62" spans="1:18" ht="12.75">
      <c r="A62" s="39">
        <f>'Volume Forecast'!B67</f>
        <v>0</v>
      </c>
      <c r="B62" s="39">
        <f>'Volume Forecast'!C67</f>
        <v>0</v>
      </c>
      <c r="C62" s="6" t="str">
        <f>'Volume Forecast'!D67</f>
        <v>Ea</v>
      </c>
      <c r="D62" s="6" t="str">
        <f t="shared" si="0"/>
        <v>Ea</v>
      </c>
      <c r="E62" s="6">
        <f>Sizing!J69</f>
        <v>0</v>
      </c>
      <c r="F62" s="6">
        <f t="shared" si="1"/>
        <v>0</v>
      </c>
      <c r="G62" s="6" t="s">
        <v>32</v>
      </c>
      <c r="H62" s="6" t="s">
        <v>150</v>
      </c>
      <c r="I62" s="6" t="str">
        <f t="shared" si="2"/>
        <v>Ea</v>
      </c>
      <c r="J62" s="6">
        <f>Sizing!N69</f>
        <v>0</v>
      </c>
      <c r="K62" s="6">
        <f t="shared" si="3"/>
        <v>0</v>
      </c>
      <c r="L62" s="6" t="s">
        <v>150</v>
      </c>
      <c r="M62" s="6" t="s">
        <v>33</v>
      </c>
      <c r="N62" s="6" t="str">
        <f t="shared" si="4"/>
        <v>Ea</v>
      </c>
      <c r="O62" s="6">
        <f>Sizing!R69</f>
        <v>0</v>
      </c>
      <c r="P62" s="6">
        <f t="shared" si="5"/>
        <v>0</v>
      </c>
      <c r="Q62" s="6" t="s">
        <v>33</v>
      </c>
      <c r="R62" s="6" t="s">
        <v>139</v>
      </c>
    </row>
    <row r="63" spans="1:18" ht="12.75">
      <c r="A63" s="39">
        <f>'Volume Forecast'!B68</f>
        <v>0</v>
      </c>
      <c r="B63" s="39">
        <f>'Volume Forecast'!C68</f>
        <v>0</v>
      </c>
      <c r="C63" s="6" t="str">
        <f>'Volume Forecast'!D68</f>
        <v>Ea</v>
      </c>
      <c r="D63" s="6" t="str">
        <f t="shared" si="0"/>
        <v>Ea</v>
      </c>
      <c r="E63" s="6">
        <f>Sizing!J70</f>
        <v>0</v>
      </c>
      <c r="F63" s="6">
        <f t="shared" si="1"/>
        <v>0</v>
      </c>
      <c r="G63" s="6" t="s">
        <v>32</v>
      </c>
      <c r="H63" s="6" t="s">
        <v>150</v>
      </c>
      <c r="I63" s="6" t="str">
        <f t="shared" si="2"/>
        <v>Ea</v>
      </c>
      <c r="J63" s="6">
        <f>Sizing!N70</f>
        <v>0</v>
      </c>
      <c r="K63" s="6">
        <f t="shared" si="3"/>
        <v>0</v>
      </c>
      <c r="L63" s="6" t="s">
        <v>150</v>
      </c>
      <c r="M63" s="6" t="s">
        <v>33</v>
      </c>
      <c r="N63" s="6" t="str">
        <f t="shared" si="4"/>
        <v>Ea</v>
      </c>
      <c r="O63" s="6">
        <f>Sizing!R70</f>
        <v>0</v>
      </c>
      <c r="P63" s="6">
        <f t="shared" si="5"/>
        <v>0</v>
      </c>
      <c r="Q63" s="6" t="s">
        <v>33</v>
      </c>
      <c r="R63" s="6" t="s">
        <v>139</v>
      </c>
    </row>
    <row r="64" spans="1:18" ht="12.75">
      <c r="A64" s="39">
        <f>'Volume Forecast'!B69</f>
        <v>0</v>
      </c>
      <c r="B64" s="39">
        <f>'Volume Forecast'!C69</f>
        <v>0</v>
      </c>
      <c r="C64" s="6" t="str">
        <f>'Volume Forecast'!D69</f>
        <v>Ea</v>
      </c>
      <c r="D64" s="6" t="str">
        <f t="shared" si="0"/>
        <v>Ea</v>
      </c>
      <c r="E64" s="6">
        <f>Sizing!J71</f>
        <v>0</v>
      </c>
      <c r="F64" s="6">
        <f t="shared" si="1"/>
        <v>0</v>
      </c>
      <c r="G64" s="6" t="s">
        <v>32</v>
      </c>
      <c r="H64" s="6" t="s">
        <v>150</v>
      </c>
      <c r="I64" s="6" t="str">
        <f t="shared" si="2"/>
        <v>Ea</v>
      </c>
      <c r="J64" s="6">
        <f>Sizing!N71</f>
        <v>0</v>
      </c>
      <c r="K64" s="6">
        <f t="shared" si="3"/>
        <v>0</v>
      </c>
      <c r="L64" s="6" t="s">
        <v>150</v>
      </c>
      <c r="M64" s="6" t="s">
        <v>33</v>
      </c>
      <c r="N64" s="6" t="str">
        <f t="shared" si="4"/>
        <v>Ea</v>
      </c>
      <c r="O64" s="6">
        <f>Sizing!R71</f>
        <v>0</v>
      </c>
      <c r="P64" s="6">
        <f t="shared" si="5"/>
        <v>0</v>
      </c>
      <c r="Q64" s="6" t="s">
        <v>33</v>
      </c>
      <c r="R64" s="6" t="s">
        <v>139</v>
      </c>
    </row>
    <row r="65" spans="1:18" ht="12.75">
      <c r="A65" s="39">
        <f>'Volume Forecast'!B70</f>
        <v>0</v>
      </c>
      <c r="B65" s="39">
        <f>'Volume Forecast'!C70</f>
        <v>0</v>
      </c>
      <c r="C65" s="6" t="str">
        <f>'Volume Forecast'!D70</f>
        <v>Ea</v>
      </c>
      <c r="D65" s="6" t="str">
        <f t="shared" si="0"/>
        <v>Ea</v>
      </c>
      <c r="E65" s="6">
        <f>Sizing!J72</f>
        <v>0</v>
      </c>
      <c r="F65" s="6">
        <f t="shared" si="1"/>
        <v>0</v>
      </c>
      <c r="G65" s="6" t="s">
        <v>32</v>
      </c>
      <c r="H65" s="6" t="s">
        <v>150</v>
      </c>
      <c r="I65" s="6" t="str">
        <f t="shared" si="2"/>
        <v>Ea</v>
      </c>
      <c r="J65" s="6">
        <f>Sizing!N72</f>
        <v>0</v>
      </c>
      <c r="K65" s="6">
        <f t="shared" si="3"/>
        <v>0</v>
      </c>
      <c r="L65" s="6" t="s">
        <v>150</v>
      </c>
      <c r="M65" s="6" t="s">
        <v>33</v>
      </c>
      <c r="N65" s="6" t="str">
        <f t="shared" si="4"/>
        <v>Ea</v>
      </c>
      <c r="O65" s="6">
        <f>Sizing!R72</f>
        <v>0</v>
      </c>
      <c r="P65" s="6">
        <f t="shared" si="5"/>
        <v>0</v>
      </c>
      <c r="Q65" s="6" t="s">
        <v>33</v>
      </c>
      <c r="R65" s="6" t="s">
        <v>139</v>
      </c>
    </row>
    <row r="66" spans="1:18" ht="12.75">
      <c r="A66" s="39">
        <f>'Volume Forecast'!B71</f>
        <v>0</v>
      </c>
      <c r="B66" s="39">
        <f>'Volume Forecast'!C71</f>
        <v>0</v>
      </c>
      <c r="C66" s="6" t="str">
        <f>'Volume Forecast'!D71</f>
        <v>Ea</v>
      </c>
      <c r="D66" s="6" t="str">
        <f aca="true" t="shared" si="6" ref="D66:D129">C66</f>
        <v>Ea</v>
      </c>
      <c r="E66" s="6">
        <f>Sizing!J73</f>
        <v>0</v>
      </c>
      <c r="F66" s="6">
        <f t="shared" si="1"/>
        <v>0</v>
      </c>
      <c r="G66" s="6" t="s">
        <v>82</v>
      </c>
      <c r="H66" s="6" t="s">
        <v>150</v>
      </c>
      <c r="I66" s="6" t="str">
        <f t="shared" si="2"/>
        <v>Ea</v>
      </c>
      <c r="J66" s="6">
        <f>Sizing!N73</f>
        <v>0</v>
      </c>
      <c r="K66" s="6">
        <f t="shared" si="3"/>
        <v>0</v>
      </c>
      <c r="L66" s="6" t="s">
        <v>150</v>
      </c>
      <c r="M66" s="6" t="s">
        <v>33</v>
      </c>
      <c r="N66" s="6" t="str">
        <f t="shared" si="4"/>
        <v>Ea</v>
      </c>
      <c r="O66" s="6">
        <f>Sizing!R73</f>
        <v>0</v>
      </c>
      <c r="P66" s="6">
        <f t="shared" si="5"/>
        <v>0</v>
      </c>
      <c r="Q66" s="6" t="s">
        <v>33</v>
      </c>
      <c r="R66" s="6" t="s">
        <v>139</v>
      </c>
    </row>
    <row r="67" spans="1:18" ht="12.75">
      <c r="A67" s="39">
        <f>'Volume Forecast'!B72</f>
        <v>0</v>
      </c>
      <c r="B67" s="39">
        <f>'Volume Forecast'!C72</f>
        <v>0</v>
      </c>
      <c r="C67" s="6" t="str">
        <f>'Volume Forecast'!D72</f>
        <v>Ea</v>
      </c>
      <c r="D67" s="6" t="str">
        <f t="shared" si="6"/>
        <v>Ea</v>
      </c>
      <c r="E67" s="6">
        <f>Sizing!J74</f>
        <v>0</v>
      </c>
      <c r="F67" s="6">
        <f aca="true" t="shared" si="7" ref="F67:F130">E67</f>
        <v>0</v>
      </c>
      <c r="G67" s="6" t="s">
        <v>82</v>
      </c>
      <c r="H67" s="6" t="s">
        <v>150</v>
      </c>
      <c r="I67" s="6" t="str">
        <f aca="true" t="shared" si="8" ref="I67:I130">D67</f>
        <v>Ea</v>
      </c>
      <c r="J67" s="6">
        <f>Sizing!N74</f>
        <v>0</v>
      </c>
      <c r="K67" s="6">
        <f aca="true" t="shared" si="9" ref="K67:K130">J67</f>
        <v>0</v>
      </c>
      <c r="L67" s="6" t="s">
        <v>150</v>
      </c>
      <c r="M67" s="6" t="s">
        <v>33</v>
      </c>
      <c r="N67" s="6" t="str">
        <f aca="true" t="shared" si="10" ref="N67:N130">I67</f>
        <v>Ea</v>
      </c>
      <c r="O67" s="6">
        <f>Sizing!R74</f>
        <v>0</v>
      </c>
      <c r="P67" s="6">
        <f aca="true" t="shared" si="11" ref="P67:P130">O67</f>
        <v>0</v>
      </c>
      <c r="Q67" s="6" t="s">
        <v>33</v>
      </c>
      <c r="R67" s="6" t="s">
        <v>139</v>
      </c>
    </row>
    <row r="68" spans="1:18" ht="12.75">
      <c r="A68" s="39">
        <f>'Volume Forecast'!B73</f>
        <v>0</v>
      </c>
      <c r="B68" s="39">
        <f>'Volume Forecast'!C73</f>
        <v>0</v>
      </c>
      <c r="C68" s="6" t="str">
        <f>'Volume Forecast'!D73</f>
        <v>Ea</v>
      </c>
      <c r="D68" s="6" t="str">
        <f t="shared" si="6"/>
        <v>Ea</v>
      </c>
      <c r="E68" s="6">
        <f>Sizing!J75</f>
        <v>0</v>
      </c>
      <c r="F68" s="6">
        <f t="shared" si="7"/>
        <v>0</v>
      </c>
      <c r="G68" s="6" t="s">
        <v>82</v>
      </c>
      <c r="H68" s="6" t="s">
        <v>150</v>
      </c>
      <c r="I68" s="6" t="str">
        <f t="shared" si="8"/>
        <v>Ea</v>
      </c>
      <c r="J68" s="6">
        <f>Sizing!N75</f>
        <v>0</v>
      </c>
      <c r="K68" s="6">
        <f t="shared" si="9"/>
        <v>0</v>
      </c>
      <c r="L68" s="6" t="s">
        <v>150</v>
      </c>
      <c r="M68" s="6" t="s">
        <v>33</v>
      </c>
      <c r="N68" s="6" t="str">
        <f t="shared" si="10"/>
        <v>Ea</v>
      </c>
      <c r="O68" s="6">
        <f>Sizing!R75</f>
        <v>0</v>
      </c>
      <c r="P68" s="6">
        <f t="shared" si="11"/>
        <v>0</v>
      </c>
      <c r="Q68" s="6" t="s">
        <v>33</v>
      </c>
      <c r="R68" s="6" t="s">
        <v>139</v>
      </c>
    </row>
    <row r="69" spans="1:18" ht="12.75">
      <c r="A69" s="39">
        <f>'Volume Forecast'!B74</f>
        <v>0</v>
      </c>
      <c r="B69" s="39">
        <f>'Volume Forecast'!C74</f>
        <v>0</v>
      </c>
      <c r="C69" s="6" t="str">
        <f>'Volume Forecast'!D74</f>
        <v>Ea</v>
      </c>
      <c r="D69" s="6" t="str">
        <f t="shared" si="6"/>
        <v>Ea</v>
      </c>
      <c r="E69" s="6">
        <f>Sizing!J76</f>
        <v>0</v>
      </c>
      <c r="F69" s="6">
        <f t="shared" si="7"/>
        <v>0</v>
      </c>
      <c r="G69" s="6" t="s">
        <v>82</v>
      </c>
      <c r="H69" s="6" t="s">
        <v>150</v>
      </c>
      <c r="I69" s="6" t="str">
        <f t="shared" si="8"/>
        <v>Ea</v>
      </c>
      <c r="J69" s="6">
        <f>Sizing!N76</f>
        <v>0</v>
      </c>
      <c r="K69" s="6">
        <f t="shared" si="9"/>
        <v>0</v>
      </c>
      <c r="L69" s="6" t="s">
        <v>150</v>
      </c>
      <c r="M69" s="6" t="s">
        <v>33</v>
      </c>
      <c r="N69" s="6" t="str">
        <f t="shared" si="10"/>
        <v>Ea</v>
      </c>
      <c r="O69" s="6">
        <f>Sizing!R76</f>
        <v>0</v>
      </c>
      <c r="P69" s="6">
        <f t="shared" si="11"/>
        <v>0</v>
      </c>
      <c r="Q69" s="6" t="s">
        <v>33</v>
      </c>
      <c r="R69" s="6" t="s">
        <v>139</v>
      </c>
    </row>
    <row r="70" spans="1:18" ht="12.75">
      <c r="A70" s="39">
        <f>'Volume Forecast'!B75</f>
        <v>0</v>
      </c>
      <c r="B70" s="39">
        <f>'Volume Forecast'!C75</f>
        <v>0</v>
      </c>
      <c r="C70" s="6" t="str">
        <f>'Volume Forecast'!D75</f>
        <v>Ea</v>
      </c>
      <c r="D70" s="6" t="str">
        <f t="shared" si="6"/>
        <v>Ea</v>
      </c>
      <c r="E70" s="6">
        <f>Sizing!J77</f>
        <v>0</v>
      </c>
      <c r="F70" s="6">
        <f t="shared" si="7"/>
        <v>0</v>
      </c>
      <c r="G70" s="6" t="s">
        <v>82</v>
      </c>
      <c r="H70" s="6" t="s">
        <v>150</v>
      </c>
      <c r="I70" s="6" t="str">
        <f t="shared" si="8"/>
        <v>Ea</v>
      </c>
      <c r="J70" s="6">
        <f>Sizing!N77</f>
        <v>0</v>
      </c>
      <c r="K70" s="6">
        <f t="shared" si="9"/>
        <v>0</v>
      </c>
      <c r="L70" s="6" t="s">
        <v>150</v>
      </c>
      <c r="M70" s="6" t="s">
        <v>33</v>
      </c>
      <c r="N70" s="6" t="str">
        <f t="shared" si="10"/>
        <v>Ea</v>
      </c>
      <c r="O70" s="6">
        <f>Sizing!R77</f>
        <v>0</v>
      </c>
      <c r="P70" s="6">
        <f t="shared" si="11"/>
        <v>0</v>
      </c>
      <c r="Q70" s="6" t="s">
        <v>33</v>
      </c>
      <c r="R70" s="6" t="s">
        <v>139</v>
      </c>
    </row>
    <row r="71" spans="1:18" ht="12.75">
      <c r="A71" s="39">
        <f>'Volume Forecast'!B76</f>
        <v>0</v>
      </c>
      <c r="B71" s="39">
        <f>'Volume Forecast'!C76</f>
        <v>0</v>
      </c>
      <c r="C71" s="6" t="str">
        <f>'Volume Forecast'!D76</f>
        <v>Ea</v>
      </c>
      <c r="D71" s="6" t="str">
        <f t="shared" si="6"/>
        <v>Ea</v>
      </c>
      <c r="E71" s="6">
        <f>Sizing!J78</f>
        <v>0</v>
      </c>
      <c r="F71" s="6">
        <f t="shared" si="7"/>
        <v>0</v>
      </c>
      <c r="G71" s="6" t="s">
        <v>82</v>
      </c>
      <c r="H71" s="6" t="s">
        <v>150</v>
      </c>
      <c r="I71" s="6" t="str">
        <f t="shared" si="8"/>
        <v>Ea</v>
      </c>
      <c r="J71" s="6">
        <f>Sizing!N78</f>
        <v>0</v>
      </c>
      <c r="K71" s="6">
        <f t="shared" si="9"/>
        <v>0</v>
      </c>
      <c r="L71" s="6" t="s">
        <v>150</v>
      </c>
      <c r="M71" s="6" t="s">
        <v>33</v>
      </c>
      <c r="N71" s="6" t="str">
        <f t="shared" si="10"/>
        <v>Ea</v>
      </c>
      <c r="O71" s="6">
        <f>Sizing!R78</f>
        <v>0</v>
      </c>
      <c r="P71" s="6">
        <f t="shared" si="11"/>
        <v>0</v>
      </c>
      <c r="Q71" s="6" t="s">
        <v>33</v>
      </c>
      <c r="R71" s="6" t="s">
        <v>139</v>
      </c>
    </row>
    <row r="72" spans="1:18" ht="12.75">
      <c r="A72" s="39">
        <f>'Volume Forecast'!B77</f>
        <v>0</v>
      </c>
      <c r="B72" s="39">
        <f>'Volume Forecast'!C77</f>
        <v>0</v>
      </c>
      <c r="C72" s="6" t="str">
        <f>'Volume Forecast'!D77</f>
        <v>Ea</v>
      </c>
      <c r="D72" s="6" t="str">
        <f t="shared" si="6"/>
        <v>Ea</v>
      </c>
      <c r="E72" s="6">
        <f>Sizing!J79</f>
        <v>0</v>
      </c>
      <c r="F72" s="6">
        <f t="shared" si="7"/>
        <v>0</v>
      </c>
      <c r="G72" s="6" t="s">
        <v>82</v>
      </c>
      <c r="H72" s="6" t="s">
        <v>150</v>
      </c>
      <c r="I72" s="6" t="str">
        <f t="shared" si="8"/>
        <v>Ea</v>
      </c>
      <c r="J72" s="6">
        <f>Sizing!N79</f>
        <v>0</v>
      </c>
      <c r="K72" s="6">
        <f t="shared" si="9"/>
        <v>0</v>
      </c>
      <c r="L72" s="6" t="s">
        <v>150</v>
      </c>
      <c r="M72" s="6" t="s">
        <v>33</v>
      </c>
      <c r="N72" s="6" t="str">
        <f t="shared" si="10"/>
        <v>Ea</v>
      </c>
      <c r="O72" s="6">
        <f>Sizing!R79</f>
        <v>0</v>
      </c>
      <c r="P72" s="6">
        <f t="shared" si="11"/>
        <v>0</v>
      </c>
      <c r="Q72" s="6" t="s">
        <v>33</v>
      </c>
      <c r="R72" s="6" t="s">
        <v>139</v>
      </c>
    </row>
    <row r="73" spans="1:18" ht="12.75">
      <c r="A73" s="39">
        <f>'Volume Forecast'!B78</f>
        <v>0</v>
      </c>
      <c r="B73" s="39">
        <f>'Volume Forecast'!C78</f>
        <v>0</v>
      </c>
      <c r="C73" s="6" t="str">
        <f>'Volume Forecast'!D78</f>
        <v>Ea</v>
      </c>
      <c r="D73" s="6" t="str">
        <f t="shared" si="6"/>
        <v>Ea</v>
      </c>
      <c r="E73" s="6">
        <f>Sizing!J80</f>
        <v>0</v>
      </c>
      <c r="F73" s="6">
        <f t="shared" si="7"/>
        <v>0</v>
      </c>
      <c r="G73" s="6" t="s">
        <v>82</v>
      </c>
      <c r="H73" s="6" t="s">
        <v>150</v>
      </c>
      <c r="I73" s="6" t="str">
        <f t="shared" si="8"/>
        <v>Ea</v>
      </c>
      <c r="J73" s="6">
        <f>Sizing!N80</f>
        <v>0</v>
      </c>
      <c r="K73" s="6">
        <f t="shared" si="9"/>
        <v>0</v>
      </c>
      <c r="L73" s="6" t="s">
        <v>150</v>
      </c>
      <c r="M73" s="6" t="s">
        <v>33</v>
      </c>
      <c r="N73" s="6" t="str">
        <f t="shared" si="10"/>
        <v>Ea</v>
      </c>
      <c r="O73" s="6">
        <f>Sizing!R80</f>
        <v>0</v>
      </c>
      <c r="P73" s="6">
        <f t="shared" si="11"/>
        <v>0</v>
      </c>
      <c r="Q73" s="6" t="s">
        <v>33</v>
      </c>
      <c r="R73" s="6" t="s">
        <v>139</v>
      </c>
    </row>
    <row r="74" spans="1:18" ht="12.75">
      <c r="A74" s="39">
        <f>'Volume Forecast'!B79</f>
        <v>0</v>
      </c>
      <c r="B74" s="39">
        <f>'Volume Forecast'!C79</f>
        <v>0</v>
      </c>
      <c r="C74" s="6" t="str">
        <f>'Volume Forecast'!D79</f>
        <v>Ea</v>
      </c>
      <c r="D74" s="6" t="str">
        <f t="shared" si="6"/>
        <v>Ea</v>
      </c>
      <c r="E74" s="6">
        <f>Sizing!J81</f>
        <v>0</v>
      </c>
      <c r="F74" s="6">
        <f t="shared" si="7"/>
        <v>0</v>
      </c>
      <c r="G74" s="6" t="s">
        <v>82</v>
      </c>
      <c r="H74" s="6" t="s">
        <v>150</v>
      </c>
      <c r="I74" s="6" t="str">
        <f t="shared" si="8"/>
        <v>Ea</v>
      </c>
      <c r="J74" s="6">
        <f>Sizing!N81</f>
        <v>0</v>
      </c>
      <c r="K74" s="6">
        <f t="shared" si="9"/>
        <v>0</v>
      </c>
      <c r="L74" s="6" t="s">
        <v>150</v>
      </c>
      <c r="M74" s="6" t="s">
        <v>33</v>
      </c>
      <c r="N74" s="6" t="str">
        <f t="shared" si="10"/>
        <v>Ea</v>
      </c>
      <c r="O74" s="6">
        <f>Sizing!R81</f>
        <v>0</v>
      </c>
      <c r="P74" s="6">
        <f t="shared" si="11"/>
        <v>0</v>
      </c>
      <c r="Q74" s="6" t="s">
        <v>33</v>
      </c>
      <c r="R74" s="6" t="s">
        <v>139</v>
      </c>
    </row>
    <row r="75" spans="1:18" ht="12.75">
      <c r="A75" s="39">
        <f>'Volume Forecast'!B80</f>
        <v>0</v>
      </c>
      <c r="B75" s="39">
        <f>'Volume Forecast'!C80</f>
        <v>0</v>
      </c>
      <c r="C75" s="6" t="str">
        <f>'Volume Forecast'!D80</f>
        <v>Ea</v>
      </c>
      <c r="D75" s="6" t="str">
        <f t="shared" si="6"/>
        <v>Ea</v>
      </c>
      <c r="E75" s="6">
        <f>Sizing!J82</f>
        <v>0</v>
      </c>
      <c r="F75" s="6">
        <f t="shared" si="7"/>
        <v>0</v>
      </c>
      <c r="G75" s="6" t="s">
        <v>82</v>
      </c>
      <c r="H75" s="6" t="s">
        <v>150</v>
      </c>
      <c r="I75" s="6" t="str">
        <f t="shared" si="8"/>
        <v>Ea</v>
      </c>
      <c r="J75" s="6">
        <f>Sizing!N82</f>
        <v>0</v>
      </c>
      <c r="K75" s="6">
        <f t="shared" si="9"/>
        <v>0</v>
      </c>
      <c r="L75" s="6" t="s">
        <v>150</v>
      </c>
      <c r="M75" s="6" t="s">
        <v>33</v>
      </c>
      <c r="N75" s="6" t="str">
        <f t="shared" si="10"/>
        <v>Ea</v>
      </c>
      <c r="O75" s="6">
        <f>Sizing!R82</f>
        <v>0</v>
      </c>
      <c r="P75" s="6">
        <f t="shared" si="11"/>
        <v>0</v>
      </c>
      <c r="Q75" s="6" t="s">
        <v>33</v>
      </c>
      <c r="R75" s="6" t="s">
        <v>139</v>
      </c>
    </row>
    <row r="76" spans="1:18" ht="12.75">
      <c r="A76" s="39">
        <f>'Volume Forecast'!B81</f>
        <v>0</v>
      </c>
      <c r="B76" s="39">
        <f>'Volume Forecast'!C81</f>
        <v>0</v>
      </c>
      <c r="C76" s="6" t="str">
        <f>'Volume Forecast'!D81</f>
        <v>Ea</v>
      </c>
      <c r="D76" s="6" t="str">
        <f t="shared" si="6"/>
        <v>Ea</v>
      </c>
      <c r="E76" s="6">
        <f>Sizing!J83</f>
        <v>0</v>
      </c>
      <c r="F76" s="6">
        <f t="shared" si="7"/>
        <v>0</v>
      </c>
      <c r="G76" s="6" t="s">
        <v>82</v>
      </c>
      <c r="H76" s="6" t="s">
        <v>150</v>
      </c>
      <c r="I76" s="6" t="str">
        <f t="shared" si="8"/>
        <v>Ea</v>
      </c>
      <c r="J76" s="6">
        <f>Sizing!N83</f>
        <v>0</v>
      </c>
      <c r="K76" s="6">
        <f t="shared" si="9"/>
        <v>0</v>
      </c>
      <c r="L76" s="6" t="s">
        <v>150</v>
      </c>
      <c r="M76" s="6" t="s">
        <v>33</v>
      </c>
      <c r="N76" s="6" t="str">
        <f t="shared" si="10"/>
        <v>Ea</v>
      </c>
      <c r="O76" s="6">
        <f>Sizing!R83</f>
        <v>0</v>
      </c>
      <c r="P76" s="6">
        <f t="shared" si="11"/>
        <v>0</v>
      </c>
      <c r="Q76" s="6" t="s">
        <v>33</v>
      </c>
      <c r="R76" s="6" t="s">
        <v>139</v>
      </c>
    </row>
    <row r="77" spans="1:18" ht="12.75">
      <c r="A77" s="39">
        <f>'Volume Forecast'!B82</f>
        <v>0</v>
      </c>
      <c r="B77" s="39">
        <f>'Volume Forecast'!C82</f>
        <v>0</v>
      </c>
      <c r="C77" s="6" t="str">
        <f>'Volume Forecast'!D82</f>
        <v>Ea</v>
      </c>
      <c r="D77" s="6" t="str">
        <f t="shared" si="6"/>
        <v>Ea</v>
      </c>
      <c r="E77" s="6">
        <f>Sizing!J84</f>
        <v>0</v>
      </c>
      <c r="F77" s="6">
        <f t="shared" si="7"/>
        <v>0</v>
      </c>
      <c r="G77" s="6" t="s">
        <v>82</v>
      </c>
      <c r="H77" s="6" t="s">
        <v>150</v>
      </c>
      <c r="I77" s="6" t="str">
        <f t="shared" si="8"/>
        <v>Ea</v>
      </c>
      <c r="J77" s="6">
        <f>Sizing!N84</f>
        <v>0</v>
      </c>
      <c r="K77" s="6">
        <f t="shared" si="9"/>
        <v>0</v>
      </c>
      <c r="L77" s="6" t="s">
        <v>150</v>
      </c>
      <c r="M77" s="6" t="s">
        <v>33</v>
      </c>
      <c r="N77" s="6" t="str">
        <f t="shared" si="10"/>
        <v>Ea</v>
      </c>
      <c r="O77" s="6">
        <f>Sizing!R84</f>
        <v>0</v>
      </c>
      <c r="P77" s="6">
        <f t="shared" si="11"/>
        <v>0</v>
      </c>
      <c r="Q77" s="6" t="s">
        <v>33</v>
      </c>
      <c r="R77" s="6" t="s">
        <v>139</v>
      </c>
    </row>
    <row r="78" spans="1:18" ht="12.75">
      <c r="A78" s="39">
        <f>'Volume Forecast'!B83</f>
        <v>0</v>
      </c>
      <c r="B78" s="39">
        <f>'Volume Forecast'!C83</f>
        <v>0</v>
      </c>
      <c r="C78" s="6" t="str">
        <f>'Volume Forecast'!D83</f>
        <v>Ea</v>
      </c>
      <c r="D78" s="6" t="str">
        <f t="shared" si="6"/>
        <v>Ea</v>
      </c>
      <c r="E78" s="6">
        <f>Sizing!J85</f>
        <v>0</v>
      </c>
      <c r="F78" s="6">
        <f t="shared" si="7"/>
        <v>0</v>
      </c>
      <c r="G78" s="6" t="s">
        <v>82</v>
      </c>
      <c r="H78" s="6" t="s">
        <v>150</v>
      </c>
      <c r="I78" s="6" t="str">
        <f t="shared" si="8"/>
        <v>Ea</v>
      </c>
      <c r="J78" s="6">
        <f>Sizing!N85</f>
        <v>0</v>
      </c>
      <c r="K78" s="6">
        <f t="shared" si="9"/>
        <v>0</v>
      </c>
      <c r="L78" s="6" t="s">
        <v>150</v>
      </c>
      <c r="M78" s="6" t="s">
        <v>33</v>
      </c>
      <c r="N78" s="6" t="str">
        <f t="shared" si="10"/>
        <v>Ea</v>
      </c>
      <c r="O78" s="6">
        <f>Sizing!R85</f>
        <v>0</v>
      </c>
      <c r="P78" s="6">
        <f t="shared" si="11"/>
        <v>0</v>
      </c>
      <c r="Q78" s="6" t="s">
        <v>33</v>
      </c>
      <c r="R78" s="6" t="s">
        <v>139</v>
      </c>
    </row>
    <row r="79" spans="1:18" ht="12.75">
      <c r="A79" s="39">
        <f>'Volume Forecast'!B84</f>
        <v>0</v>
      </c>
      <c r="B79" s="39">
        <f>'Volume Forecast'!C84</f>
        <v>0</v>
      </c>
      <c r="C79" s="6" t="str">
        <f>'Volume Forecast'!D84</f>
        <v>Ea</v>
      </c>
      <c r="D79" s="6" t="str">
        <f t="shared" si="6"/>
        <v>Ea</v>
      </c>
      <c r="E79" s="6">
        <f>Sizing!J86</f>
        <v>0</v>
      </c>
      <c r="F79" s="6">
        <f t="shared" si="7"/>
        <v>0</v>
      </c>
      <c r="G79" s="6" t="s">
        <v>82</v>
      </c>
      <c r="H79" s="6" t="s">
        <v>150</v>
      </c>
      <c r="I79" s="6" t="str">
        <f t="shared" si="8"/>
        <v>Ea</v>
      </c>
      <c r="J79" s="6">
        <f>Sizing!N86</f>
        <v>0</v>
      </c>
      <c r="K79" s="6">
        <f t="shared" si="9"/>
        <v>0</v>
      </c>
      <c r="L79" s="6" t="s">
        <v>150</v>
      </c>
      <c r="M79" s="6" t="s">
        <v>33</v>
      </c>
      <c r="N79" s="6" t="str">
        <f t="shared" si="10"/>
        <v>Ea</v>
      </c>
      <c r="O79" s="6">
        <f>Sizing!R86</f>
        <v>0</v>
      </c>
      <c r="P79" s="6">
        <f t="shared" si="11"/>
        <v>0</v>
      </c>
      <c r="Q79" s="6" t="s">
        <v>33</v>
      </c>
      <c r="R79" s="6" t="s">
        <v>139</v>
      </c>
    </row>
    <row r="80" spans="1:18" ht="12.75">
      <c r="A80" s="39">
        <f>'Volume Forecast'!B85</f>
        <v>0</v>
      </c>
      <c r="B80" s="39">
        <f>'Volume Forecast'!C85</f>
        <v>0</v>
      </c>
      <c r="C80" s="6" t="str">
        <f>'Volume Forecast'!D85</f>
        <v>Ea</v>
      </c>
      <c r="D80" s="6" t="str">
        <f t="shared" si="6"/>
        <v>Ea</v>
      </c>
      <c r="E80" s="6">
        <f>Sizing!J87</f>
        <v>0</v>
      </c>
      <c r="F80" s="6">
        <f t="shared" si="7"/>
        <v>0</v>
      </c>
      <c r="G80" s="6" t="s">
        <v>82</v>
      </c>
      <c r="H80" s="6" t="s">
        <v>150</v>
      </c>
      <c r="I80" s="6" t="str">
        <f t="shared" si="8"/>
        <v>Ea</v>
      </c>
      <c r="J80" s="6">
        <f>Sizing!N87</f>
        <v>0</v>
      </c>
      <c r="K80" s="6">
        <f t="shared" si="9"/>
        <v>0</v>
      </c>
      <c r="L80" s="6" t="s">
        <v>150</v>
      </c>
      <c r="M80" s="6" t="s">
        <v>33</v>
      </c>
      <c r="N80" s="6" t="str">
        <f t="shared" si="10"/>
        <v>Ea</v>
      </c>
      <c r="O80" s="6">
        <f>Sizing!R87</f>
        <v>0</v>
      </c>
      <c r="P80" s="6">
        <f t="shared" si="11"/>
        <v>0</v>
      </c>
      <c r="Q80" s="6" t="s">
        <v>33</v>
      </c>
      <c r="R80" s="6" t="s">
        <v>139</v>
      </c>
    </row>
    <row r="81" spans="1:18" ht="12.75">
      <c r="A81" s="39">
        <f>'Volume Forecast'!B86</f>
        <v>0</v>
      </c>
      <c r="B81" s="39">
        <f>'Volume Forecast'!C86</f>
        <v>0</v>
      </c>
      <c r="C81" s="6" t="str">
        <f>'Volume Forecast'!D86</f>
        <v>Ea</v>
      </c>
      <c r="D81" s="6" t="str">
        <f t="shared" si="6"/>
        <v>Ea</v>
      </c>
      <c r="E81" s="6">
        <f>Sizing!J88</f>
        <v>0</v>
      </c>
      <c r="F81" s="6">
        <f t="shared" si="7"/>
        <v>0</v>
      </c>
      <c r="G81" s="6" t="s">
        <v>32</v>
      </c>
      <c r="H81" s="6" t="s">
        <v>150</v>
      </c>
      <c r="I81" s="6" t="str">
        <f t="shared" si="8"/>
        <v>Ea</v>
      </c>
      <c r="J81" s="6">
        <f>Sizing!N88</f>
        <v>0</v>
      </c>
      <c r="K81" s="6">
        <f t="shared" si="9"/>
        <v>0</v>
      </c>
      <c r="L81" s="6" t="s">
        <v>150</v>
      </c>
      <c r="M81" s="6" t="s">
        <v>33</v>
      </c>
      <c r="N81" s="6" t="str">
        <f t="shared" si="10"/>
        <v>Ea</v>
      </c>
      <c r="O81" s="6">
        <f>Sizing!R88</f>
        <v>0</v>
      </c>
      <c r="P81" s="6">
        <f t="shared" si="11"/>
        <v>0</v>
      </c>
      <c r="Q81" s="6" t="s">
        <v>33</v>
      </c>
      <c r="R81" s="6" t="s">
        <v>139</v>
      </c>
    </row>
    <row r="82" spans="1:18" ht="12.75">
      <c r="A82" s="39">
        <f>'Volume Forecast'!B87</f>
        <v>0</v>
      </c>
      <c r="B82" s="39">
        <f>'Volume Forecast'!C87</f>
        <v>0</v>
      </c>
      <c r="C82" s="6" t="str">
        <f>'Volume Forecast'!D87</f>
        <v>Ea</v>
      </c>
      <c r="D82" s="6" t="str">
        <f t="shared" si="6"/>
        <v>Ea</v>
      </c>
      <c r="E82" s="6">
        <f>Sizing!J89</f>
        <v>0</v>
      </c>
      <c r="F82" s="6">
        <f t="shared" si="7"/>
        <v>0</v>
      </c>
      <c r="G82" s="6" t="s">
        <v>32</v>
      </c>
      <c r="H82" s="6" t="s">
        <v>150</v>
      </c>
      <c r="I82" s="6" t="str">
        <f t="shared" si="8"/>
        <v>Ea</v>
      </c>
      <c r="J82" s="6">
        <f>Sizing!N89</f>
        <v>0</v>
      </c>
      <c r="K82" s="6">
        <f t="shared" si="9"/>
        <v>0</v>
      </c>
      <c r="L82" s="6" t="s">
        <v>150</v>
      </c>
      <c r="M82" s="6" t="s">
        <v>33</v>
      </c>
      <c r="N82" s="6" t="str">
        <f t="shared" si="10"/>
        <v>Ea</v>
      </c>
      <c r="O82" s="6">
        <f>Sizing!R89</f>
        <v>0</v>
      </c>
      <c r="P82" s="6">
        <f t="shared" si="11"/>
        <v>0</v>
      </c>
      <c r="Q82" s="6" t="s">
        <v>33</v>
      </c>
      <c r="R82" s="6" t="s">
        <v>139</v>
      </c>
    </row>
    <row r="83" spans="1:18" ht="12.75">
      <c r="A83" s="39">
        <f>'Volume Forecast'!B88</f>
        <v>0</v>
      </c>
      <c r="B83" s="39">
        <f>'Volume Forecast'!C88</f>
        <v>0</v>
      </c>
      <c r="C83" s="6" t="str">
        <f>'Volume Forecast'!D88</f>
        <v>Ea</v>
      </c>
      <c r="D83" s="6" t="str">
        <f t="shared" si="6"/>
        <v>Ea</v>
      </c>
      <c r="E83" s="6">
        <f>Sizing!J90</f>
        <v>0</v>
      </c>
      <c r="F83" s="6">
        <f t="shared" si="7"/>
        <v>0</v>
      </c>
      <c r="G83" s="6" t="s">
        <v>82</v>
      </c>
      <c r="H83" s="6" t="s">
        <v>150</v>
      </c>
      <c r="I83" s="6" t="str">
        <f t="shared" si="8"/>
        <v>Ea</v>
      </c>
      <c r="J83" s="6">
        <f>Sizing!N90</f>
        <v>0</v>
      </c>
      <c r="K83" s="6">
        <f t="shared" si="9"/>
        <v>0</v>
      </c>
      <c r="L83" s="6" t="s">
        <v>150</v>
      </c>
      <c r="M83" s="6" t="s">
        <v>33</v>
      </c>
      <c r="N83" s="6" t="str">
        <f t="shared" si="10"/>
        <v>Ea</v>
      </c>
      <c r="O83" s="6">
        <f>Sizing!R90</f>
        <v>0</v>
      </c>
      <c r="P83" s="6">
        <f t="shared" si="11"/>
        <v>0</v>
      </c>
      <c r="Q83" s="6" t="s">
        <v>33</v>
      </c>
      <c r="R83" s="6" t="s">
        <v>139</v>
      </c>
    </row>
    <row r="84" spans="1:18" ht="12.75">
      <c r="A84" s="39">
        <f>'Volume Forecast'!B89</f>
        <v>0</v>
      </c>
      <c r="B84" s="39">
        <f>'Volume Forecast'!C89</f>
        <v>0</v>
      </c>
      <c r="C84" s="6" t="str">
        <f>'Volume Forecast'!D89</f>
        <v>Ea</v>
      </c>
      <c r="D84" s="6" t="str">
        <f t="shared" si="6"/>
        <v>Ea</v>
      </c>
      <c r="E84" s="6">
        <f>Sizing!J91</f>
        <v>0</v>
      </c>
      <c r="F84" s="6">
        <f t="shared" si="7"/>
        <v>0</v>
      </c>
      <c r="G84" s="6" t="s">
        <v>82</v>
      </c>
      <c r="H84" s="6" t="s">
        <v>150</v>
      </c>
      <c r="I84" s="6" t="str">
        <f t="shared" si="8"/>
        <v>Ea</v>
      </c>
      <c r="J84" s="6">
        <f>Sizing!N91</f>
        <v>0</v>
      </c>
      <c r="K84" s="6">
        <f t="shared" si="9"/>
        <v>0</v>
      </c>
      <c r="L84" s="6" t="s">
        <v>150</v>
      </c>
      <c r="M84" s="6" t="s">
        <v>33</v>
      </c>
      <c r="N84" s="6" t="str">
        <f t="shared" si="10"/>
        <v>Ea</v>
      </c>
      <c r="O84" s="6">
        <f>Sizing!R91</f>
        <v>0</v>
      </c>
      <c r="P84" s="6">
        <f t="shared" si="11"/>
        <v>0</v>
      </c>
      <c r="Q84" s="6" t="s">
        <v>33</v>
      </c>
      <c r="R84" s="6" t="s">
        <v>139</v>
      </c>
    </row>
    <row r="85" spans="1:18" ht="12.75">
      <c r="A85" s="39">
        <f>'Volume Forecast'!B90</f>
        <v>0</v>
      </c>
      <c r="B85" s="39">
        <f>'Volume Forecast'!C90</f>
        <v>0</v>
      </c>
      <c r="C85" s="6" t="str">
        <f>'Volume Forecast'!D90</f>
        <v>Ea</v>
      </c>
      <c r="D85" s="6" t="str">
        <f t="shared" si="6"/>
        <v>Ea</v>
      </c>
      <c r="E85" s="6">
        <f>Sizing!J92</f>
        <v>0</v>
      </c>
      <c r="F85" s="6">
        <f t="shared" si="7"/>
        <v>0</v>
      </c>
      <c r="G85" s="6" t="s">
        <v>83</v>
      </c>
      <c r="H85" s="6" t="s">
        <v>150</v>
      </c>
      <c r="I85" s="6" t="str">
        <f t="shared" si="8"/>
        <v>Ea</v>
      </c>
      <c r="J85" s="6">
        <f>Sizing!N92</f>
        <v>0</v>
      </c>
      <c r="K85" s="6">
        <f t="shared" si="9"/>
        <v>0</v>
      </c>
      <c r="L85" s="6" t="s">
        <v>150</v>
      </c>
      <c r="M85" s="6" t="s">
        <v>33</v>
      </c>
      <c r="N85" s="6" t="str">
        <f t="shared" si="10"/>
        <v>Ea</v>
      </c>
      <c r="O85" s="6">
        <f>Sizing!R92</f>
        <v>0</v>
      </c>
      <c r="P85" s="6">
        <f t="shared" si="11"/>
        <v>0</v>
      </c>
      <c r="Q85" s="6" t="s">
        <v>33</v>
      </c>
      <c r="R85" s="6" t="s">
        <v>139</v>
      </c>
    </row>
    <row r="86" spans="1:18" ht="12.75">
      <c r="A86" s="39">
        <f>'Volume Forecast'!B91</f>
        <v>0</v>
      </c>
      <c r="B86" s="39">
        <f>'Volume Forecast'!C91</f>
        <v>0</v>
      </c>
      <c r="C86" s="6" t="str">
        <f>'Volume Forecast'!D91</f>
        <v>Ea</v>
      </c>
      <c r="D86" s="6" t="str">
        <f t="shared" si="6"/>
        <v>Ea</v>
      </c>
      <c r="E86" s="6">
        <f>Sizing!J93</f>
        <v>0</v>
      </c>
      <c r="F86" s="6">
        <f t="shared" si="7"/>
        <v>0</v>
      </c>
      <c r="G86" s="6" t="s">
        <v>83</v>
      </c>
      <c r="H86" s="6" t="s">
        <v>150</v>
      </c>
      <c r="I86" s="6" t="str">
        <f t="shared" si="8"/>
        <v>Ea</v>
      </c>
      <c r="J86" s="6">
        <f>Sizing!N93</f>
        <v>0</v>
      </c>
      <c r="K86" s="6">
        <f t="shared" si="9"/>
        <v>0</v>
      </c>
      <c r="L86" s="6" t="s">
        <v>150</v>
      </c>
      <c r="M86" s="6" t="s">
        <v>33</v>
      </c>
      <c r="N86" s="6" t="str">
        <f t="shared" si="10"/>
        <v>Ea</v>
      </c>
      <c r="O86" s="6">
        <f>Sizing!R93</f>
        <v>0</v>
      </c>
      <c r="P86" s="6">
        <f t="shared" si="11"/>
        <v>0</v>
      </c>
      <c r="Q86" s="6" t="s">
        <v>33</v>
      </c>
      <c r="R86" s="6" t="s">
        <v>139</v>
      </c>
    </row>
    <row r="87" spans="1:18" ht="12.75">
      <c r="A87" s="39">
        <f>'Volume Forecast'!B92</f>
        <v>0</v>
      </c>
      <c r="B87" s="39">
        <f>'Volume Forecast'!C92</f>
        <v>0</v>
      </c>
      <c r="C87" s="6" t="str">
        <f>'Volume Forecast'!D92</f>
        <v>Ea</v>
      </c>
      <c r="D87" s="6" t="str">
        <f t="shared" si="6"/>
        <v>Ea</v>
      </c>
      <c r="E87" s="6">
        <f>Sizing!J94</f>
        <v>0</v>
      </c>
      <c r="F87" s="6">
        <f t="shared" si="7"/>
        <v>0</v>
      </c>
      <c r="G87" s="6" t="s">
        <v>83</v>
      </c>
      <c r="H87" s="6" t="s">
        <v>150</v>
      </c>
      <c r="I87" s="6" t="str">
        <f t="shared" si="8"/>
        <v>Ea</v>
      </c>
      <c r="J87" s="6">
        <f>Sizing!N94</f>
        <v>0</v>
      </c>
      <c r="K87" s="6">
        <f t="shared" si="9"/>
        <v>0</v>
      </c>
      <c r="L87" s="6" t="s">
        <v>150</v>
      </c>
      <c r="M87" s="6" t="s">
        <v>33</v>
      </c>
      <c r="N87" s="6" t="str">
        <f t="shared" si="10"/>
        <v>Ea</v>
      </c>
      <c r="O87" s="6">
        <f>Sizing!R94</f>
        <v>0</v>
      </c>
      <c r="P87" s="6">
        <f t="shared" si="11"/>
        <v>0</v>
      </c>
      <c r="Q87" s="6" t="s">
        <v>33</v>
      </c>
      <c r="R87" s="6" t="s">
        <v>139</v>
      </c>
    </row>
    <row r="88" spans="1:18" ht="12.75">
      <c r="A88" s="39">
        <f>'Volume Forecast'!B93</f>
        <v>0</v>
      </c>
      <c r="B88" s="39">
        <f>'Volume Forecast'!C93</f>
        <v>0</v>
      </c>
      <c r="C88" s="6" t="str">
        <f>'Volume Forecast'!D93</f>
        <v>Ea</v>
      </c>
      <c r="D88" s="6" t="str">
        <f t="shared" si="6"/>
        <v>Ea</v>
      </c>
      <c r="E88" s="6">
        <f>Sizing!J95</f>
        <v>0</v>
      </c>
      <c r="F88" s="6">
        <f t="shared" si="7"/>
        <v>0</v>
      </c>
      <c r="G88" s="6" t="s">
        <v>83</v>
      </c>
      <c r="H88" s="6" t="s">
        <v>150</v>
      </c>
      <c r="I88" s="6" t="str">
        <f t="shared" si="8"/>
        <v>Ea</v>
      </c>
      <c r="J88" s="6">
        <f>Sizing!N95</f>
        <v>0</v>
      </c>
      <c r="K88" s="6">
        <f t="shared" si="9"/>
        <v>0</v>
      </c>
      <c r="L88" s="6" t="s">
        <v>150</v>
      </c>
      <c r="M88" s="6" t="s">
        <v>33</v>
      </c>
      <c r="N88" s="6" t="str">
        <f t="shared" si="10"/>
        <v>Ea</v>
      </c>
      <c r="O88" s="6">
        <f>Sizing!R95</f>
        <v>0</v>
      </c>
      <c r="P88" s="6">
        <f t="shared" si="11"/>
        <v>0</v>
      </c>
      <c r="Q88" s="6" t="s">
        <v>33</v>
      </c>
      <c r="R88" s="6" t="s">
        <v>139</v>
      </c>
    </row>
    <row r="89" spans="1:18" ht="12.75">
      <c r="A89" s="39">
        <f>'Volume Forecast'!B94</f>
        <v>0</v>
      </c>
      <c r="B89" s="39">
        <f>'Volume Forecast'!C94</f>
        <v>0</v>
      </c>
      <c r="C89" s="6" t="str">
        <f>'Volume Forecast'!D94</f>
        <v>Ea</v>
      </c>
      <c r="D89" s="6" t="str">
        <f t="shared" si="6"/>
        <v>Ea</v>
      </c>
      <c r="E89" s="6">
        <f>Sizing!J96</f>
        <v>0</v>
      </c>
      <c r="F89" s="6">
        <f t="shared" si="7"/>
        <v>0</v>
      </c>
      <c r="G89" s="6" t="s">
        <v>83</v>
      </c>
      <c r="H89" s="6" t="s">
        <v>150</v>
      </c>
      <c r="I89" s="6" t="str">
        <f t="shared" si="8"/>
        <v>Ea</v>
      </c>
      <c r="J89" s="6">
        <f>Sizing!N96</f>
        <v>0</v>
      </c>
      <c r="K89" s="6">
        <f t="shared" si="9"/>
        <v>0</v>
      </c>
      <c r="L89" s="6" t="s">
        <v>150</v>
      </c>
      <c r="M89" s="6" t="s">
        <v>33</v>
      </c>
      <c r="N89" s="6" t="str">
        <f t="shared" si="10"/>
        <v>Ea</v>
      </c>
      <c r="O89" s="6">
        <f>Sizing!R96</f>
        <v>0</v>
      </c>
      <c r="P89" s="6">
        <f t="shared" si="11"/>
        <v>0</v>
      </c>
      <c r="Q89" s="6" t="s">
        <v>33</v>
      </c>
      <c r="R89" s="6" t="s">
        <v>139</v>
      </c>
    </row>
    <row r="90" spans="1:18" ht="12.75">
      <c r="A90" s="39">
        <f>'Volume Forecast'!B95</f>
        <v>0</v>
      </c>
      <c r="B90" s="39">
        <f>'Volume Forecast'!C95</f>
        <v>0</v>
      </c>
      <c r="C90" s="6" t="str">
        <f>'Volume Forecast'!D95</f>
        <v>Ea</v>
      </c>
      <c r="D90" s="6" t="str">
        <f t="shared" si="6"/>
        <v>Ea</v>
      </c>
      <c r="E90" s="6">
        <f>Sizing!J97</f>
        <v>0</v>
      </c>
      <c r="F90" s="6">
        <f t="shared" si="7"/>
        <v>0</v>
      </c>
      <c r="G90" s="6" t="s">
        <v>83</v>
      </c>
      <c r="H90" s="6" t="s">
        <v>150</v>
      </c>
      <c r="I90" s="6" t="str">
        <f t="shared" si="8"/>
        <v>Ea</v>
      </c>
      <c r="J90" s="6">
        <f>Sizing!N97</f>
        <v>0</v>
      </c>
      <c r="K90" s="6">
        <f t="shared" si="9"/>
        <v>0</v>
      </c>
      <c r="L90" s="6" t="s">
        <v>150</v>
      </c>
      <c r="M90" s="6" t="s">
        <v>33</v>
      </c>
      <c r="N90" s="6" t="str">
        <f t="shared" si="10"/>
        <v>Ea</v>
      </c>
      <c r="O90" s="6">
        <f>Sizing!R97</f>
        <v>0</v>
      </c>
      <c r="P90" s="6">
        <f t="shared" si="11"/>
        <v>0</v>
      </c>
      <c r="Q90" s="6" t="s">
        <v>33</v>
      </c>
      <c r="R90" s="6" t="s">
        <v>139</v>
      </c>
    </row>
    <row r="91" spans="1:18" ht="12.75">
      <c r="A91" s="39">
        <f>'Volume Forecast'!B96</f>
        <v>0</v>
      </c>
      <c r="B91" s="39">
        <f>'Volume Forecast'!C96</f>
        <v>0</v>
      </c>
      <c r="C91" s="6" t="str">
        <f>'Volume Forecast'!D96</f>
        <v>Ea</v>
      </c>
      <c r="D91" s="6" t="str">
        <f t="shared" si="6"/>
        <v>Ea</v>
      </c>
      <c r="E91" s="6">
        <f>Sizing!J98</f>
        <v>0</v>
      </c>
      <c r="F91" s="6">
        <f t="shared" si="7"/>
        <v>0</v>
      </c>
      <c r="G91" s="6" t="s">
        <v>32</v>
      </c>
      <c r="H91" s="6" t="s">
        <v>150</v>
      </c>
      <c r="I91" s="6" t="str">
        <f t="shared" si="8"/>
        <v>Ea</v>
      </c>
      <c r="J91" s="6">
        <f>Sizing!N98</f>
        <v>0</v>
      </c>
      <c r="K91" s="6">
        <f t="shared" si="9"/>
        <v>0</v>
      </c>
      <c r="L91" s="6" t="s">
        <v>150</v>
      </c>
      <c r="M91" s="6" t="s">
        <v>33</v>
      </c>
      <c r="N91" s="6" t="str">
        <f t="shared" si="10"/>
        <v>Ea</v>
      </c>
      <c r="O91" s="6">
        <f>Sizing!R98</f>
        <v>0</v>
      </c>
      <c r="P91" s="6">
        <f t="shared" si="11"/>
        <v>0</v>
      </c>
      <c r="Q91" s="6" t="s">
        <v>33</v>
      </c>
      <c r="R91" s="6" t="s">
        <v>139</v>
      </c>
    </row>
    <row r="92" spans="1:18" ht="12.75">
      <c r="A92" s="39">
        <f>'Volume Forecast'!B97</f>
        <v>0</v>
      </c>
      <c r="B92" s="39">
        <f>'Volume Forecast'!C97</f>
        <v>0</v>
      </c>
      <c r="C92" s="6" t="str">
        <f>'Volume Forecast'!D97</f>
        <v>Ea</v>
      </c>
      <c r="D92" s="6" t="str">
        <f t="shared" si="6"/>
        <v>Ea</v>
      </c>
      <c r="E92" s="6">
        <f>Sizing!J99</f>
        <v>0</v>
      </c>
      <c r="F92" s="6">
        <f t="shared" si="7"/>
        <v>0</v>
      </c>
      <c r="G92" s="6" t="s">
        <v>32</v>
      </c>
      <c r="H92" s="6" t="s">
        <v>150</v>
      </c>
      <c r="I92" s="6" t="str">
        <f t="shared" si="8"/>
        <v>Ea</v>
      </c>
      <c r="J92" s="6">
        <f>Sizing!N99</f>
        <v>0</v>
      </c>
      <c r="K92" s="6">
        <f t="shared" si="9"/>
        <v>0</v>
      </c>
      <c r="L92" s="6" t="s">
        <v>150</v>
      </c>
      <c r="M92" s="6" t="s">
        <v>33</v>
      </c>
      <c r="N92" s="6" t="str">
        <f t="shared" si="10"/>
        <v>Ea</v>
      </c>
      <c r="O92" s="6">
        <f>Sizing!R99</f>
        <v>0</v>
      </c>
      <c r="P92" s="6">
        <f t="shared" si="11"/>
        <v>0</v>
      </c>
      <c r="Q92" s="6" t="s">
        <v>33</v>
      </c>
      <c r="R92" s="6" t="s">
        <v>139</v>
      </c>
    </row>
    <row r="93" spans="1:18" ht="12.75">
      <c r="A93" s="39">
        <f>'Volume Forecast'!B98</f>
        <v>0</v>
      </c>
      <c r="B93" s="39">
        <f>'Volume Forecast'!C98</f>
        <v>0</v>
      </c>
      <c r="C93" s="6" t="str">
        <f>'Volume Forecast'!D98</f>
        <v>Ea</v>
      </c>
      <c r="D93" s="6" t="str">
        <f t="shared" si="6"/>
        <v>Ea</v>
      </c>
      <c r="E93" s="6">
        <f>Sizing!J100</f>
        <v>0</v>
      </c>
      <c r="F93" s="6">
        <f t="shared" si="7"/>
        <v>0</v>
      </c>
      <c r="G93" s="6" t="s">
        <v>32</v>
      </c>
      <c r="H93" s="6" t="s">
        <v>150</v>
      </c>
      <c r="I93" s="6" t="str">
        <f t="shared" si="8"/>
        <v>Ea</v>
      </c>
      <c r="J93" s="6">
        <f>Sizing!N100</f>
        <v>0</v>
      </c>
      <c r="K93" s="6">
        <f t="shared" si="9"/>
        <v>0</v>
      </c>
      <c r="L93" s="6" t="s">
        <v>150</v>
      </c>
      <c r="M93" s="6" t="s">
        <v>33</v>
      </c>
      <c r="N93" s="6" t="str">
        <f t="shared" si="10"/>
        <v>Ea</v>
      </c>
      <c r="O93" s="6">
        <f>Sizing!R100</f>
        <v>0</v>
      </c>
      <c r="P93" s="6">
        <f t="shared" si="11"/>
        <v>0</v>
      </c>
      <c r="Q93" s="6" t="s">
        <v>33</v>
      </c>
      <c r="R93" s="6" t="s">
        <v>139</v>
      </c>
    </row>
    <row r="94" spans="1:18" ht="12.75">
      <c r="A94" s="39">
        <f>'Volume Forecast'!B99</f>
        <v>0</v>
      </c>
      <c r="B94" s="39">
        <f>'Volume Forecast'!C99</f>
        <v>0</v>
      </c>
      <c r="C94" s="6" t="str">
        <f>'Volume Forecast'!D99</f>
        <v>Ea</v>
      </c>
      <c r="D94" s="6" t="str">
        <f t="shared" si="6"/>
        <v>Ea</v>
      </c>
      <c r="E94" s="6">
        <f>Sizing!J101</f>
        <v>0</v>
      </c>
      <c r="F94" s="6">
        <f t="shared" si="7"/>
        <v>0</v>
      </c>
      <c r="G94" s="6" t="s">
        <v>83</v>
      </c>
      <c r="H94" s="6" t="s">
        <v>150</v>
      </c>
      <c r="I94" s="6" t="str">
        <f t="shared" si="8"/>
        <v>Ea</v>
      </c>
      <c r="J94" s="6">
        <f>Sizing!N101</f>
        <v>0</v>
      </c>
      <c r="K94" s="6">
        <f t="shared" si="9"/>
        <v>0</v>
      </c>
      <c r="L94" s="6" t="s">
        <v>150</v>
      </c>
      <c r="M94" s="6" t="s">
        <v>33</v>
      </c>
      <c r="N94" s="6" t="str">
        <f t="shared" si="10"/>
        <v>Ea</v>
      </c>
      <c r="O94" s="6">
        <f>Sizing!R101</f>
        <v>0</v>
      </c>
      <c r="P94" s="6">
        <f t="shared" si="11"/>
        <v>0</v>
      </c>
      <c r="Q94" s="6" t="s">
        <v>33</v>
      </c>
      <c r="R94" s="6" t="s">
        <v>139</v>
      </c>
    </row>
    <row r="95" spans="1:18" ht="12.75">
      <c r="A95" s="39">
        <f>'Volume Forecast'!B100</f>
        <v>0</v>
      </c>
      <c r="B95" s="39">
        <f>'Volume Forecast'!C100</f>
        <v>0</v>
      </c>
      <c r="C95" s="6" t="str">
        <f>'Volume Forecast'!D100</f>
        <v>Ea</v>
      </c>
      <c r="D95" s="6" t="str">
        <f t="shared" si="6"/>
        <v>Ea</v>
      </c>
      <c r="E95" s="6">
        <f>Sizing!J102</f>
        <v>0</v>
      </c>
      <c r="F95" s="6">
        <f t="shared" si="7"/>
        <v>0</v>
      </c>
      <c r="G95" s="6" t="s">
        <v>83</v>
      </c>
      <c r="H95" s="6" t="s">
        <v>150</v>
      </c>
      <c r="I95" s="6" t="str">
        <f t="shared" si="8"/>
        <v>Ea</v>
      </c>
      <c r="J95" s="6">
        <f>Sizing!N102</f>
        <v>0</v>
      </c>
      <c r="K95" s="6">
        <f t="shared" si="9"/>
        <v>0</v>
      </c>
      <c r="L95" s="6" t="s">
        <v>150</v>
      </c>
      <c r="M95" s="6" t="s">
        <v>33</v>
      </c>
      <c r="N95" s="6" t="str">
        <f t="shared" si="10"/>
        <v>Ea</v>
      </c>
      <c r="O95" s="6">
        <f>Sizing!R102</f>
        <v>0</v>
      </c>
      <c r="P95" s="6">
        <f t="shared" si="11"/>
        <v>0</v>
      </c>
      <c r="Q95" s="6" t="s">
        <v>33</v>
      </c>
      <c r="R95" s="6" t="s">
        <v>139</v>
      </c>
    </row>
    <row r="96" spans="1:18" ht="12.75">
      <c r="A96" s="39">
        <f>'Volume Forecast'!B101</f>
        <v>0</v>
      </c>
      <c r="B96" s="39">
        <f>'Volume Forecast'!C101</f>
        <v>0</v>
      </c>
      <c r="C96" s="6" t="str">
        <f>'Volume Forecast'!D101</f>
        <v>Ea</v>
      </c>
      <c r="D96" s="6" t="str">
        <f t="shared" si="6"/>
        <v>Ea</v>
      </c>
      <c r="E96" s="6">
        <f>Sizing!J103</f>
        <v>0</v>
      </c>
      <c r="F96" s="6">
        <f t="shared" si="7"/>
        <v>0</v>
      </c>
      <c r="G96" s="6" t="s">
        <v>83</v>
      </c>
      <c r="H96" s="6" t="s">
        <v>150</v>
      </c>
      <c r="I96" s="6" t="str">
        <f t="shared" si="8"/>
        <v>Ea</v>
      </c>
      <c r="J96" s="6">
        <f>Sizing!N103</f>
        <v>0</v>
      </c>
      <c r="K96" s="6">
        <f t="shared" si="9"/>
        <v>0</v>
      </c>
      <c r="L96" s="6" t="s">
        <v>150</v>
      </c>
      <c r="M96" s="6" t="s">
        <v>33</v>
      </c>
      <c r="N96" s="6" t="str">
        <f t="shared" si="10"/>
        <v>Ea</v>
      </c>
      <c r="O96" s="6">
        <f>Sizing!R103</f>
        <v>0</v>
      </c>
      <c r="P96" s="6">
        <f t="shared" si="11"/>
        <v>0</v>
      </c>
      <c r="Q96" s="6" t="s">
        <v>33</v>
      </c>
      <c r="R96" s="6" t="s">
        <v>139</v>
      </c>
    </row>
    <row r="97" spans="1:18" ht="12.75">
      <c r="A97" s="39">
        <f>'Volume Forecast'!B102</f>
        <v>0</v>
      </c>
      <c r="B97" s="39">
        <f>'Volume Forecast'!C102</f>
        <v>0</v>
      </c>
      <c r="C97" s="6" t="str">
        <f>'Volume Forecast'!D102</f>
        <v>Ea</v>
      </c>
      <c r="D97" s="6" t="str">
        <f t="shared" si="6"/>
        <v>Ea</v>
      </c>
      <c r="E97" s="6">
        <f>Sizing!J104</f>
        <v>0</v>
      </c>
      <c r="F97" s="6">
        <f t="shared" si="7"/>
        <v>0</v>
      </c>
      <c r="G97" s="6" t="s">
        <v>83</v>
      </c>
      <c r="H97" s="6" t="s">
        <v>150</v>
      </c>
      <c r="I97" s="6" t="str">
        <f t="shared" si="8"/>
        <v>Ea</v>
      </c>
      <c r="J97" s="6">
        <f>Sizing!N104</f>
        <v>0</v>
      </c>
      <c r="K97" s="6">
        <f t="shared" si="9"/>
        <v>0</v>
      </c>
      <c r="L97" s="6" t="s">
        <v>150</v>
      </c>
      <c r="M97" s="6" t="s">
        <v>33</v>
      </c>
      <c r="N97" s="6" t="str">
        <f t="shared" si="10"/>
        <v>Ea</v>
      </c>
      <c r="O97" s="6">
        <f>Sizing!R104</f>
        <v>0</v>
      </c>
      <c r="P97" s="6">
        <f t="shared" si="11"/>
        <v>0</v>
      </c>
      <c r="Q97" s="6" t="s">
        <v>33</v>
      </c>
      <c r="R97" s="6" t="s">
        <v>139</v>
      </c>
    </row>
    <row r="98" spans="1:18" ht="12.75">
      <c r="A98" s="39">
        <f>'Volume Forecast'!B103</f>
        <v>0</v>
      </c>
      <c r="B98" s="39">
        <f>'Volume Forecast'!C103</f>
        <v>0</v>
      </c>
      <c r="C98" s="6" t="str">
        <f>'Volume Forecast'!D103</f>
        <v>Ea</v>
      </c>
      <c r="D98" s="6" t="str">
        <f t="shared" si="6"/>
        <v>Ea</v>
      </c>
      <c r="E98" s="6">
        <f>Sizing!J105</f>
        <v>0</v>
      </c>
      <c r="F98" s="6">
        <f t="shared" si="7"/>
        <v>0</v>
      </c>
      <c r="G98" s="6" t="s">
        <v>83</v>
      </c>
      <c r="H98" s="6" t="s">
        <v>150</v>
      </c>
      <c r="I98" s="6" t="str">
        <f t="shared" si="8"/>
        <v>Ea</v>
      </c>
      <c r="J98" s="6">
        <f>Sizing!N105</f>
        <v>0</v>
      </c>
      <c r="K98" s="6">
        <f t="shared" si="9"/>
        <v>0</v>
      </c>
      <c r="L98" s="6" t="s">
        <v>150</v>
      </c>
      <c r="M98" s="6" t="s">
        <v>33</v>
      </c>
      <c r="N98" s="6" t="str">
        <f t="shared" si="10"/>
        <v>Ea</v>
      </c>
      <c r="O98" s="6">
        <f>Sizing!R105</f>
        <v>0</v>
      </c>
      <c r="P98" s="6">
        <f t="shared" si="11"/>
        <v>0</v>
      </c>
      <c r="Q98" s="6" t="s">
        <v>33</v>
      </c>
      <c r="R98" s="6" t="s">
        <v>139</v>
      </c>
    </row>
    <row r="99" spans="1:18" ht="12.75">
      <c r="A99" s="39">
        <f>'Volume Forecast'!B104</f>
        <v>0</v>
      </c>
      <c r="B99" s="39">
        <f>'Volume Forecast'!C104</f>
        <v>0</v>
      </c>
      <c r="C99" s="6" t="str">
        <f>'Volume Forecast'!D104</f>
        <v>Ea</v>
      </c>
      <c r="D99" s="6" t="str">
        <f t="shared" si="6"/>
        <v>Ea</v>
      </c>
      <c r="E99" s="6">
        <f>Sizing!J106</f>
        <v>0</v>
      </c>
      <c r="F99" s="6">
        <f t="shared" si="7"/>
        <v>0</v>
      </c>
      <c r="G99" s="6" t="s">
        <v>83</v>
      </c>
      <c r="H99" s="6" t="s">
        <v>150</v>
      </c>
      <c r="I99" s="6" t="str">
        <f t="shared" si="8"/>
        <v>Ea</v>
      </c>
      <c r="J99" s="6">
        <f>Sizing!N106</f>
        <v>0</v>
      </c>
      <c r="K99" s="6">
        <f t="shared" si="9"/>
        <v>0</v>
      </c>
      <c r="L99" s="6" t="s">
        <v>150</v>
      </c>
      <c r="M99" s="6" t="s">
        <v>33</v>
      </c>
      <c r="N99" s="6" t="str">
        <f t="shared" si="10"/>
        <v>Ea</v>
      </c>
      <c r="O99" s="6">
        <f>Sizing!R106</f>
        <v>0</v>
      </c>
      <c r="P99" s="6">
        <f t="shared" si="11"/>
        <v>0</v>
      </c>
      <c r="Q99" s="6" t="s">
        <v>33</v>
      </c>
      <c r="R99" s="6" t="s">
        <v>139</v>
      </c>
    </row>
    <row r="100" spans="1:18" ht="12.75">
      <c r="A100" s="39">
        <f>'Volume Forecast'!B105</f>
        <v>0</v>
      </c>
      <c r="B100" s="39">
        <f>'Volume Forecast'!C105</f>
        <v>0</v>
      </c>
      <c r="C100" s="6" t="str">
        <f>'Volume Forecast'!D105</f>
        <v>Ea</v>
      </c>
      <c r="D100" s="6" t="str">
        <f t="shared" si="6"/>
        <v>Ea</v>
      </c>
      <c r="E100" s="6">
        <f>Sizing!J107</f>
        <v>0</v>
      </c>
      <c r="F100" s="6">
        <f t="shared" si="7"/>
        <v>0</v>
      </c>
      <c r="G100" s="6" t="s">
        <v>82</v>
      </c>
      <c r="H100" s="6" t="s">
        <v>150</v>
      </c>
      <c r="I100" s="6" t="str">
        <f t="shared" si="8"/>
        <v>Ea</v>
      </c>
      <c r="J100" s="6">
        <f>Sizing!N107</f>
        <v>0</v>
      </c>
      <c r="K100" s="6">
        <f t="shared" si="9"/>
        <v>0</v>
      </c>
      <c r="L100" s="6" t="s">
        <v>150</v>
      </c>
      <c r="M100" s="6" t="s">
        <v>33</v>
      </c>
      <c r="N100" s="6" t="str">
        <f t="shared" si="10"/>
        <v>Ea</v>
      </c>
      <c r="O100" s="6">
        <f>Sizing!R107</f>
        <v>0</v>
      </c>
      <c r="P100" s="6">
        <f t="shared" si="11"/>
        <v>0</v>
      </c>
      <c r="Q100" s="6" t="s">
        <v>33</v>
      </c>
      <c r="R100" s="6" t="s">
        <v>139</v>
      </c>
    </row>
    <row r="101" spans="1:18" ht="12.75">
      <c r="A101" s="39">
        <f>'Volume Forecast'!B106</f>
        <v>0</v>
      </c>
      <c r="B101" s="39">
        <f>'Volume Forecast'!C106</f>
        <v>0</v>
      </c>
      <c r="C101" s="6" t="str">
        <f>'Volume Forecast'!D106</f>
        <v>Ea</v>
      </c>
      <c r="D101" s="6" t="str">
        <f t="shared" si="6"/>
        <v>Ea</v>
      </c>
      <c r="E101" s="6">
        <f>Sizing!J108</f>
        <v>0</v>
      </c>
      <c r="F101" s="6">
        <f t="shared" si="7"/>
        <v>0</v>
      </c>
      <c r="G101" s="6" t="s">
        <v>32</v>
      </c>
      <c r="H101" s="6" t="s">
        <v>150</v>
      </c>
      <c r="I101" s="6" t="str">
        <f t="shared" si="8"/>
        <v>Ea</v>
      </c>
      <c r="J101" s="6">
        <f>Sizing!N108</f>
        <v>0</v>
      </c>
      <c r="K101" s="6">
        <f t="shared" si="9"/>
        <v>0</v>
      </c>
      <c r="L101" s="6" t="s">
        <v>150</v>
      </c>
      <c r="M101" s="6" t="s">
        <v>33</v>
      </c>
      <c r="N101" s="6" t="str">
        <f t="shared" si="10"/>
        <v>Ea</v>
      </c>
      <c r="O101" s="6">
        <f>Sizing!R108</f>
        <v>0</v>
      </c>
      <c r="P101" s="6">
        <f t="shared" si="11"/>
        <v>0</v>
      </c>
      <c r="Q101" s="6" t="s">
        <v>33</v>
      </c>
      <c r="R101" s="6" t="s">
        <v>139</v>
      </c>
    </row>
    <row r="102" spans="1:18" ht="12.75">
      <c r="A102" s="39">
        <f>'Volume Forecast'!B107</f>
        <v>0</v>
      </c>
      <c r="B102" s="39">
        <f>'Volume Forecast'!C107</f>
        <v>0</v>
      </c>
      <c r="C102" s="6" t="str">
        <f>'Volume Forecast'!D107</f>
        <v>Ea</v>
      </c>
      <c r="D102" s="6" t="str">
        <f t="shared" si="6"/>
        <v>Ea</v>
      </c>
      <c r="E102" s="6">
        <f>Sizing!J109</f>
        <v>0</v>
      </c>
      <c r="F102" s="6">
        <f t="shared" si="7"/>
        <v>0</v>
      </c>
      <c r="G102" s="6" t="s">
        <v>32</v>
      </c>
      <c r="H102" s="6" t="s">
        <v>150</v>
      </c>
      <c r="I102" s="6" t="str">
        <f t="shared" si="8"/>
        <v>Ea</v>
      </c>
      <c r="J102" s="6">
        <f>Sizing!N109</f>
        <v>0</v>
      </c>
      <c r="K102" s="6">
        <f t="shared" si="9"/>
        <v>0</v>
      </c>
      <c r="L102" s="6" t="s">
        <v>150</v>
      </c>
      <c r="M102" s="6" t="s">
        <v>33</v>
      </c>
      <c r="N102" s="6" t="str">
        <f t="shared" si="10"/>
        <v>Ea</v>
      </c>
      <c r="O102" s="6">
        <f>Sizing!R109</f>
        <v>0</v>
      </c>
      <c r="P102" s="6">
        <f t="shared" si="11"/>
        <v>0</v>
      </c>
      <c r="Q102" s="6" t="s">
        <v>33</v>
      </c>
      <c r="R102" s="6" t="s">
        <v>139</v>
      </c>
    </row>
    <row r="103" spans="1:18" ht="12.75">
      <c r="A103" s="39">
        <f>'Volume Forecast'!B108</f>
        <v>0</v>
      </c>
      <c r="B103" s="39">
        <f>'Volume Forecast'!C108</f>
        <v>0</v>
      </c>
      <c r="C103" s="6" t="str">
        <f>'Volume Forecast'!D108</f>
        <v>Ea</v>
      </c>
      <c r="D103" s="6" t="str">
        <f t="shared" si="6"/>
        <v>Ea</v>
      </c>
      <c r="E103" s="6">
        <f>Sizing!J110</f>
        <v>0</v>
      </c>
      <c r="F103" s="6">
        <f t="shared" si="7"/>
        <v>0</v>
      </c>
      <c r="G103" s="6" t="s">
        <v>32</v>
      </c>
      <c r="H103" s="6" t="s">
        <v>150</v>
      </c>
      <c r="I103" s="6" t="str">
        <f t="shared" si="8"/>
        <v>Ea</v>
      </c>
      <c r="J103" s="6">
        <f>Sizing!N110</f>
        <v>0</v>
      </c>
      <c r="K103" s="6">
        <f t="shared" si="9"/>
        <v>0</v>
      </c>
      <c r="L103" s="6" t="s">
        <v>150</v>
      </c>
      <c r="M103" s="6" t="s">
        <v>33</v>
      </c>
      <c r="N103" s="6" t="str">
        <f t="shared" si="10"/>
        <v>Ea</v>
      </c>
      <c r="O103" s="6">
        <f>Sizing!R110</f>
        <v>0</v>
      </c>
      <c r="P103" s="6">
        <f t="shared" si="11"/>
        <v>0</v>
      </c>
      <c r="Q103" s="6" t="s">
        <v>33</v>
      </c>
      <c r="R103" s="6" t="s">
        <v>139</v>
      </c>
    </row>
    <row r="104" spans="1:18" ht="12.75">
      <c r="A104" s="39">
        <f>'Volume Forecast'!B109</f>
        <v>0</v>
      </c>
      <c r="B104" s="39">
        <f>'Volume Forecast'!C109</f>
        <v>0</v>
      </c>
      <c r="C104" s="6" t="str">
        <f>'Volume Forecast'!D109</f>
        <v>Ea</v>
      </c>
      <c r="D104" s="6" t="str">
        <f t="shared" si="6"/>
        <v>Ea</v>
      </c>
      <c r="E104" s="6">
        <f>Sizing!J111</f>
        <v>0</v>
      </c>
      <c r="F104" s="6">
        <f t="shared" si="7"/>
        <v>0</v>
      </c>
      <c r="G104" s="6" t="s">
        <v>32</v>
      </c>
      <c r="H104" s="6" t="s">
        <v>150</v>
      </c>
      <c r="I104" s="6" t="str">
        <f t="shared" si="8"/>
        <v>Ea</v>
      </c>
      <c r="J104" s="6">
        <f>Sizing!N111</f>
        <v>0</v>
      </c>
      <c r="K104" s="6">
        <f t="shared" si="9"/>
        <v>0</v>
      </c>
      <c r="L104" s="6" t="s">
        <v>150</v>
      </c>
      <c r="M104" s="6" t="s">
        <v>33</v>
      </c>
      <c r="N104" s="6" t="str">
        <f t="shared" si="10"/>
        <v>Ea</v>
      </c>
      <c r="O104" s="6">
        <f>Sizing!R111</f>
        <v>0</v>
      </c>
      <c r="P104" s="6">
        <f t="shared" si="11"/>
        <v>0</v>
      </c>
      <c r="Q104" s="6" t="s">
        <v>33</v>
      </c>
      <c r="R104" s="6" t="s">
        <v>139</v>
      </c>
    </row>
    <row r="105" spans="1:18" ht="12.75">
      <c r="A105" s="39">
        <f>'Volume Forecast'!B110</f>
        <v>0</v>
      </c>
      <c r="B105" s="39">
        <f>'Volume Forecast'!C110</f>
        <v>0</v>
      </c>
      <c r="C105" s="6" t="str">
        <f>'Volume Forecast'!D110</f>
        <v>Ea</v>
      </c>
      <c r="D105" s="6" t="str">
        <f t="shared" si="6"/>
        <v>Ea</v>
      </c>
      <c r="E105" s="6">
        <f>Sizing!J112</f>
        <v>0</v>
      </c>
      <c r="F105" s="6">
        <f t="shared" si="7"/>
        <v>0</v>
      </c>
      <c r="G105" s="6" t="s">
        <v>32</v>
      </c>
      <c r="H105" s="6" t="s">
        <v>150</v>
      </c>
      <c r="I105" s="6" t="str">
        <f t="shared" si="8"/>
        <v>Ea</v>
      </c>
      <c r="J105" s="6">
        <f>Sizing!N112</f>
        <v>0</v>
      </c>
      <c r="K105" s="6">
        <f t="shared" si="9"/>
        <v>0</v>
      </c>
      <c r="L105" s="6" t="s">
        <v>150</v>
      </c>
      <c r="M105" s="6" t="s">
        <v>33</v>
      </c>
      <c r="N105" s="6" t="str">
        <f t="shared" si="10"/>
        <v>Ea</v>
      </c>
      <c r="O105" s="6">
        <f>Sizing!R112</f>
        <v>0</v>
      </c>
      <c r="P105" s="6">
        <f t="shared" si="11"/>
        <v>0</v>
      </c>
      <c r="Q105" s="6" t="s">
        <v>33</v>
      </c>
      <c r="R105" s="6" t="s">
        <v>139</v>
      </c>
    </row>
    <row r="106" spans="1:18" ht="12.75">
      <c r="A106" s="39">
        <f>'Volume Forecast'!B111</f>
        <v>0</v>
      </c>
      <c r="B106" s="39">
        <f>'Volume Forecast'!C111</f>
        <v>0</v>
      </c>
      <c r="C106" s="6" t="str">
        <f>'Volume Forecast'!D111</f>
        <v>Ea</v>
      </c>
      <c r="D106" s="6" t="str">
        <f t="shared" si="6"/>
        <v>Ea</v>
      </c>
      <c r="E106" s="6">
        <f>Sizing!J113</f>
        <v>0</v>
      </c>
      <c r="F106" s="6">
        <f t="shared" si="7"/>
        <v>0</v>
      </c>
      <c r="G106" s="6" t="s">
        <v>32</v>
      </c>
      <c r="H106" s="6" t="s">
        <v>150</v>
      </c>
      <c r="I106" s="6" t="str">
        <f t="shared" si="8"/>
        <v>Ea</v>
      </c>
      <c r="J106" s="6">
        <f>Sizing!N113</f>
        <v>0</v>
      </c>
      <c r="K106" s="6">
        <f t="shared" si="9"/>
        <v>0</v>
      </c>
      <c r="L106" s="6" t="s">
        <v>150</v>
      </c>
      <c r="M106" s="6" t="s">
        <v>33</v>
      </c>
      <c r="N106" s="6" t="str">
        <f t="shared" si="10"/>
        <v>Ea</v>
      </c>
      <c r="O106" s="6">
        <f>Sizing!R113</f>
        <v>0</v>
      </c>
      <c r="P106" s="6">
        <f t="shared" si="11"/>
        <v>0</v>
      </c>
      <c r="Q106" s="6" t="s">
        <v>33</v>
      </c>
      <c r="R106" s="6" t="s">
        <v>139</v>
      </c>
    </row>
    <row r="107" spans="1:18" ht="12.75">
      <c r="A107" s="39">
        <f>'Volume Forecast'!B112</f>
        <v>0</v>
      </c>
      <c r="B107" s="39">
        <f>'Volume Forecast'!C112</f>
        <v>0</v>
      </c>
      <c r="C107" s="6" t="str">
        <f>'Volume Forecast'!D112</f>
        <v>Ea</v>
      </c>
      <c r="D107" s="6" t="str">
        <f t="shared" si="6"/>
        <v>Ea</v>
      </c>
      <c r="E107" s="6">
        <f>Sizing!J114</f>
        <v>0</v>
      </c>
      <c r="F107" s="6">
        <f t="shared" si="7"/>
        <v>0</v>
      </c>
      <c r="G107" s="6" t="s">
        <v>32</v>
      </c>
      <c r="H107" s="6" t="s">
        <v>150</v>
      </c>
      <c r="I107" s="6" t="str">
        <f t="shared" si="8"/>
        <v>Ea</v>
      </c>
      <c r="J107" s="6">
        <f>Sizing!N114</f>
        <v>0</v>
      </c>
      <c r="K107" s="6">
        <f t="shared" si="9"/>
        <v>0</v>
      </c>
      <c r="L107" s="6" t="s">
        <v>150</v>
      </c>
      <c r="M107" s="6" t="s">
        <v>33</v>
      </c>
      <c r="N107" s="6" t="str">
        <f t="shared" si="10"/>
        <v>Ea</v>
      </c>
      <c r="O107" s="6">
        <f>Sizing!R114</f>
        <v>0</v>
      </c>
      <c r="P107" s="6">
        <f t="shared" si="11"/>
        <v>0</v>
      </c>
      <c r="Q107" s="6" t="s">
        <v>33</v>
      </c>
      <c r="R107" s="6" t="s">
        <v>139</v>
      </c>
    </row>
    <row r="108" spans="1:18" ht="12.75">
      <c r="A108" s="39">
        <f>'Volume Forecast'!B113</f>
        <v>0</v>
      </c>
      <c r="B108" s="39">
        <f>'Volume Forecast'!C113</f>
        <v>0</v>
      </c>
      <c r="C108" s="6" t="str">
        <f>'Volume Forecast'!D113</f>
        <v>Ea</v>
      </c>
      <c r="D108" s="6" t="str">
        <f t="shared" si="6"/>
        <v>Ea</v>
      </c>
      <c r="E108" s="6">
        <f>Sizing!J115</f>
        <v>0</v>
      </c>
      <c r="F108" s="6">
        <f t="shared" si="7"/>
        <v>0</v>
      </c>
      <c r="G108" s="6" t="s">
        <v>32</v>
      </c>
      <c r="H108" s="6" t="s">
        <v>150</v>
      </c>
      <c r="I108" s="6" t="str">
        <f t="shared" si="8"/>
        <v>Ea</v>
      </c>
      <c r="J108" s="6">
        <f>Sizing!N115</f>
        <v>0</v>
      </c>
      <c r="K108" s="6">
        <f t="shared" si="9"/>
        <v>0</v>
      </c>
      <c r="L108" s="6" t="s">
        <v>150</v>
      </c>
      <c r="M108" s="6" t="s">
        <v>33</v>
      </c>
      <c r="N108" s="6" t="str">
        <f t="shared" si="10"/>
        <v>Ea</v>
      </c>
      <c r="O108" s="6">
        <f>Sizing!R115</f>
        <v>0</v>
      </c>
      <c r="P108" s="6">
        <f t="shared" si="11"/>
        <v>0</v>
      </c>
      <c r="Q108" s="6" t="s">
        <v>33</v>
      </c>
      <c r="R108" s="6" t="s">
        <v>139</v>
      </c>
    </row>
    <row r="109" spans="1:18" ht="12.75">
      <c r="A109" s="39">
        <f>'Volume Forecast'!B114</f>
        <v>0</v>
      </c>
      <c r="B109" s="39">
        <f>'Volume Forecast'!C114</f>
        <v>0</v>
      </c>
      <c r="C109" s="6" t="str">
        <f>'Volume Forecast'!D114</f>
        <v>Ea</v>
      </c>
      <c r="D109" s="6" t="str">
        <f t="shared" si="6"/>
        <v>Ea</v>
      </c>
      <c r="E109" s="6">
        <f>Sizing!J116</f>
        <v>0</v>
      </c>
      <c r="F109" s="6">
        <f t="shared" si="7"/>
        <v>0</v>
      </c>
      <c r="G109" s="6" t="s">
        <v>32</v>
      </c>
      <c r="H109" s="6" t="s">
        <v>150</v>
      </c>
      <c r="I109" s="6" t="str">
        <f t="shared" si="8"/>
        <v>Ea</v>
      </c>
      <c r="J109" s="6">
        <f>Sizing!N116</f>
        <v>0</v>
      </c>
      <c r="K109" s="6">
        <f t="shared" si="9"/>
        <v>0</v>
      </c>
      <c r="L109" s="6" t="s">
        <v>150</v>
      </c>
      <c r="M109" s="6" t="s">
        <v>33</v>
      </c>
      <c r="N109" s="6" t="str">
        <f t="shared" si="10"/>
        <v>Ea</v>
      </c>
      <c r="O109" s="6">
        <f>Sizing!R116</f>
        <v>0</v>
      </c>
      <c r="P109" s="6">
        <f t="shared" si="11"/>
        <v>0</v>
      </c>
      <c r="Q109" s="6" t="s">
        <v>33</v>
      </c>
      <c r="R109" s="6" t="s">
        <v>139</v>
      </c>
    </row>
    <row r="110" spans="1:18" ht="12.75">
      <c r="A110" s="39">
        <f>'Volume Forecast'!B115</f>
        <v>0</v>
      </c>
      <c r="B110" s="39">
        <f>'Volume Forecast'!C115</f>
        <v>0</v>
      </c>
      <c r="C110" s="6" t="str">
        <f>'Volume Forecast'!D115</f>
        <v>Ea</v>
      </c>
      <c r="D110" s="6" t="str">
        <f t="shared" si="6"/>
        <v>Ea</v>
      </c>
      <c r="E110" s="6">
        <f>Sizing!J117</f>
        <v>0</v>
      </c>
      <c r="F110" s="6">
        <f t="shared" si="7"/>
        <v>0</v>
      </c>
      <c r="G110" s="6" t="s">
        <v>32</v>
      </c>
      <c r="H110" s="6" t="s">
        <v>150</v>
      </c>
      <c r="I110" s="6" t="str">
        <f t="shared" si="8"/>
        <v>Ea</v>
      </c>
      <c r="J110" s="6">
        <f>Sizing!N117</f>
        <v>0</v>
      </c>
      <c r="K110" s="6">
        <f t="shared" si="9"/>
        <v>0</v>
      </c>
      <c r="L110" s="6" t="s">
        <v>150</v>
      </c>
      <c r="M110" s="6" t="s">
        <v>33</v>
      </c>
      <c r="N110" s="6" t="str">
        <f t="shared" si="10"/>
        <v>Ea</v>
      </c>
      <c r="O110" s="6">
        <f>Sizing!R117</f>
        <v>0</v>
      </c>
      <c r="P110" s="6">
        <f t="shared" si="11"/>
        <v>0</v>
      </c>
      <c r="Q110" s="6" t="s">
        <v>33</v>
      </c>
      <c r="R110" s="6" t="s">
        <v>139</v>
      </c>
    </row>
    <row r="111" spans="1:18" ht="12.75">
      <c r="A111" s="39">
        <f>'Volume Forecast'!B116</f>
        <v>0</v>
      </c>
      <c r="B111" s="39">
        <f>'Volume Forecast'!C116</f>
        <v>0</v>
      </c>
      <c r="C111" s="6" t="str">
        <f>'Volume Forecast'!D116</f>
        <v>Ea</v>
      </c>
      <c r="D111" s="6" t="str">
        <f t="shared" si="6"/>
        <v>Ea</v>
      </c>
      <c r="E111" s="6">
        <f>Sizing!J118</f>
        <v>0</v>
      </c>
      <c r="F111" s="6">
        <f t="shared" si="7"/>
        <v>0</v>
      </c>
      <c r="G111" s="6" t="s">
        <v>32</v>
      </c>
      <c r="H111" s="6" t="s">
        <v>150</v>
      </c>
      <c r="I111" s="6" t="str">
        <f t="shared" si="8"/>
        <v>Ea</v>
      </c>
      <c r="J111" s="6">
        <f>Sizing!N118</f>
        <v>0</v>
      </c>
      <c r="K111" s="6">
        <f t="shared" si="9"/>
        <v>0</v>
      </c>
      <c r="L111" s="6" t="s">
        <v>150</v>
      </c>
      <c r="M111" s="6" t="s">
        <v>33</v>
      </c>
      <c r="N111" s="6" t="str">
        <f t="shared" si="10"/>
        <v>Ea</v>
      </c>
      <c r="O111" s="6">
        <f>Sizing!R118</f>
        <v>0</v>
      </c>
      <c r="P111" s="6">
        <f t="shared" si="11"/>
        <v>0</v>
      </c>
      <c r="Q111" s="6" t="s">
        <v>33</v>
      </c>
      <c r="R111" s="6" t="s">
        <v>139</v>
      </c>
    </row>
    <row r="112" spans="1:18" ht="12.75">
      <c r="A112" s="39">
        <f>'Volume Forecast'!B117</f>
        <v>0</v>
      </c>
      <c r="B112" s="39">
        <f>'Volume Forecast'!C117</f>
        <v>0</v>
      </c>
      <c r="C112" s="6" t="str">
        <f>'Volume Forecast'!D117</f>
        <v>Ea</v>
      </c>
      <c r="D112" s="6" t="str">
        <f t="shared" si="6"/>
        <v>Ea</v>
      </c>
      <c r="E112" s="6">
        <f>Sizing!J119</f>
        <v>0</v>
      </c>
      <c r="F112" s="6">
        <f t="shared" si="7"/>
        <v>0</v>
      </c>
      <c r="G112" s="6" t="s">
        <v>32</v>
      </c>
      <c r="H112" s="6" t="s">
        <v>150</v>
      </c>
      <c r="I112" s="6" t="str">
        <f t="shared" si="8"/>
        <v>Ea</v>
      </c>
      <c r="J112" s="6">
        <f>Sizing!N119</f>
        <v>0</v>
      </c>
      <c r="K112" s="6">
        <f t="shared" si="9"/>
        <v>0</v>
      </c>
      <c r="L112" s="6" t="s">
        <v>150</v>
      </c>
      <c r="M112" s="6" t="s">
        <v>33</v>
      </c>
      <c r="N112" s="6" t="str">
        <f t="shared" si="10"/>
        <v>Ea</v>
      </c>
      <c r="O112" s="6">
        <f>Sizing!R119</f>
        <v>0</v>
      </c>
      <c r="P112" s="6">
        <f t="shared" si="11"/>
        <v>0</v>
      </c>
      <c r="Q112" s="6" t="s">
        <v>33</v>
      </c>
      <c r="R112" s="6" t="s">
        <v>139</v>
      </c>
    </row>
    <row r="113" spans="1:18" ht="12.75">
      <c r="A113" s="39">
        <f>'Volume Forecast'!B118</f>
        <v>0</v>
      </c>
      <c r="B113" s="39">
        <f>'Volume Forecast'!C118</f>
        <v>0</v>
      </c>
      <c r="C113" s="6" t="str">
        <f>'Volume Forecast'!D118</f>
        <v>Ea</v>
      </c>
      <c r="D113" s="6" t="str">
        <f t="shared" si="6"/>
        <v>Ea</v>
      </c>
      <c r="E113" s="6">
        <f>Sizing!J120</f>
        <v>0</v>
      </c>
      <c r="F113" s="6">
        <f t="shared" si="7"/>
        <v>0</v>
      </c>
      <c r="G113" s="6" t="s">
        <v>32</v>
      </c>
      <c r="H113" s="6" t="s">
        <v>150</v>
      </c>
      <c r="I113" s="6" t="str">
        <f t="shared" si="8"/>
        <v>Ea</v>
      </c>
      <c r="J113" s="6">
        <f>Sizing!N120</f>
        <v>0</v>
      </c>
      <c r="K113" s="6">
        <f t="shared" si="9"/>
        <v>0</v>
      </c>
      <c r="L113" s="6" t="s">
        <v>150</v>
      </c>
      <c r="M113" s="6" t="s">
        <v>33</v>
      </c>
      <c r="N113" s="6" t="str">
        <f t="shared" si="10"/>
        <v>Ea</v>
      </c>
      <c r="O113" s="6">
        <f>Sizing!R120</f>
        <v>0</v>
      </c>
      <c r="P113" s="6">
        <f t="shared" si="11"/>
        <v>0</v>
      </c>
      <c r="Q113" s="6" t="s">
        <v>33</v>
      </c>
      <c r="R113" s="6" t="s">
        <v>139</v>
      </c>
    </row>
    <row r="114" spans="1:18" ht="12.75">
      <c r="A114" s="39">
        <f>'Volume Forecast'!B119</f>
        <v>0</v>
      </c>
      <c r="B114" s="39">
        <f>'Volume Forecast'!C119</f>
        <v>0</v>
      </c>
      <c r="C114" s="6" t="str">
        <f>'Volume Forecast'!D119</f>
        <v>Ea</v>
      </c>
      <c r="D114" s="6" t="str">
        <f t="shared" si="6"/>
        <v>Ea</v>
      </c>
      <c r="E114" s="6">
        <f>Sizing!J121</f>
        <v>0</v>
      </c>
      <c r="F114" s="6">
        <f t="shared" si="7"/>
        <v>0</v>
      </c>
      <c r="G114" s="6" t="s">
        <v>32</v>
      </c>
      <c r="H114" s="6" t="s">
        <v>150</v>
      </c>
      <c r="I114" s="6" t="str">
        <f t="shared" si="8"/>
        <v>Ea</v>
      </c>
      <c r="J114" s="6">
        <f>Sizing!N121</f>
        <v>0</v>
      </c>
      <c r="K114" s="6">
        <f t="shared" si="9"/>
        <v>0</v>
      </c>
      <c r="L114" s="6" t="s">
        <v>150</v>
      </c>
      <c r="M114" s="6" t="s">
        <v>33</v>
      </c>
      <c r="N114" s="6" t="str">
        <f t="shared" si="10"/>
        <v>Ea</v>
      </c>
      <c r="O114" s="6">
        <f>Sizing!R121</f>
        <v>0</v>
      </c>
      <c r="P114" s="6">
        <f t="shared" si="11"/>
        <v>0</v>
      </c>
      <c r="Q114" s="6" t="s">
        <v>33</v>
      </c>
      <c r="R114" s="6" t="s">
        <v>139</v>
      </c>
    </row>
    <row r="115" spans="1:18" ht="12.75">
      <c r="A115" s="39">
        <f>'Volume Forecast'!B120</f>
        <v>0</v>
      </c>
      <c r="B115" s="39">
        <f>'Volume Forecast'!C120</f>
        <v>0</v>
      </c>
      <c r="C115" s="6" t="str">
        <f>'Volume Forecast'!D120</f>
        <v>Ea</v>
      </c>
      <c r="D115" s="6" t="str">
        <f t="shared" si="6"/>
        <v>Ea</v>
      </c>
      <c r="E115" s="6">
        <f>Sizing!J122</f>
        <v>0</v>
      </c>
      <c r="F115" s="6">
        <f t="shared" si="7"/>
        <v>0</v>
      </c>
      <c r="G115" s="6" t="s">
        <v>32</v>
      </c>
      <c r="H115" s="6" t="s">
        <v>150</v>
      </c>
      <c r="I115" s="6" t="str">
        <f t="shared" si="8"/>
        <v>Ea</v>
      </c>
      <c r="J115" s="6">
        <f>Sizing!N122</f>
        <v>0</v>
      </c>
      <c r="K115" s="6">
        <f t="shared" si="9"/>
        <v>0</v>
      </c>
      <c r="L115" s="6" t="s">
        <v>150</v>
      </c>
      <c r="M115" s="6" t="s">
        <v>33</v>
      </c>
      <c r="N115" s="6" t="str">
        <f t="shared" si="10"/>
        <v>Ea</v>
      </c>
      <c r="O115" s="6">
        <f>Sizing!R122</f>
        <v>0</v>
      </c>
      <c r="P115" s="6">
        <f t="shared" si="11"/>
        <v>0</v>
      </c>
      <c r="Q115" s="6" t="s">
        <v>33</v>
      </c>
      <c r="R115" s="6" t="s">
        <v>139</v>
      </c>
    </row>
    <row r="116" spans="1:18" ht="12.75">
      <c r="A116" s="39">
        <f>'Volume Forecast'!B121</f>
        <v>0</v>
      </c>
      <c r="B116" s="39">
        <f>'Volume Forecast'!C121</f>
        <v>0</v>
      </c>
      <c r="C116" s="6" t="str">
        <f>'Volume Forecast'!D121</f>
        <v>Ea</v>
      </c>
      <c r="D116" s="6" t="str">
        <f t="shared" si="6"/>
        <v>Ea</v>
      </c>
      <c r="E116" s="6">
        <f>Sizing!J123</f>
        <v>0</v>
      </c>
      <c r="F116" s="6">
        <f t="shared" si="7"/>
        <v>0</v>
      </c>
      <c r="G116" s="6" t="s">
        <v>32</v>
      </c>
      <c r="H116" s="6" t="s">
        <v>150</v>
      </c>
      <c r="I116" s="6" t="str">
        <f t="shared" si="8"/>
        <v>Ea</v>
      </c>
      <c r="J116" s="6">
        <f>Sizing!N123</f>
        <v>0</v>
      </c>
      <c r="K116" s="6">
        <f t="shared" si="9"/>
        <v>0</v>
      </c>
      <c r="L116" s="6" t="s">
        <v>150</v>
      </c>
      <c r="M116" s="6" t="s">
        <v>33</v>
      </c>
      <c r="N116" s="6" t="str">
        <f t="shared" si="10"/>
        <v>Ea</v>
      </c>
      <c r="O116" s="6">
        <f>Sizing!R123</f>
        <v>0</v>
      </c>
      <c r="P116" s="6">
        <f t="shared" si="11"/>
        <v>0</v>
      </c>
      <c r="Q116" s="6" t="s">
        <v>33</v>
      </c>
      <c r="R116" s="6" t="s">
        <v>139</v>
      </c>
    </row>
    <row r="117" spans="1:18" ht="12.75">
      <c r="A117" s="39">
        <f>'Volume Forecast'!B122</f>
        <v>0</v>
      </c>
      <c r="B117" s="39">
        <f>'Volume Forecast'!C122</f>
        <v>0</v>
      </c>
      <c r="C117" s="6" t="str">
        <f>'Volume Forecast'!D122</f>
        <v>Ea</v>
      </c>
      <c r="D117" s="6" t="str">
        <f t="shared" si="6"/>
        <v>Ea</v>
      </c>
      <c r="E117" s="6">
        <f>Sizing!J124</f>
        <v>0</v>
      </c>
      <c r="F117" s="6">
        <f t="shared" si="7"/>
        <v>0</v>
      </c>
      <c r="G117" s="6" t="s">
        <v>32</v>
      </c>
      <c r="H117" s="6" t="s">
        <v>150</v>
      </c>
      <c r="I117" s="6" t="str">
        <f t="shared" si="8"/>
        <v>Ea</v>
      </c>
      <c r="J117" s="6">
        <f>Sizing!N124</f>
        <v>0</v>
      </c>
      <c r="K117" s="6">
        <f t="shared" si="9"/>
        <v>0</v>
      </c>
      <c r="L117" s="6" t="s">
        <v>150</v>
      </c>
      <c r="M117" s="6" t="s">
        <v>33</v>
      </c>
      <c r="N117" s="6" t="str">
        <f t="shared" si="10"/>
        <v>Ea</v>
      </c>
      <c r="O117" s="6">
        <f>Sizing!R124</f>
        <v>0</v>
      </c>
      <c r="P117" s="6">
        <f t="shared" si="11"/>
        <v>0</v>
      </c>
      <c r="Q117" s="6" t="s">
        <v>33</v>
      </c>
      <c r="R117" s="6" t="s">
        <v>139</v>
      </c>
    </row>
    <row r="118" spans="1:18" ht="12.75">
      <c r="A118" s="39">
        <f>'Volume Forecast'!B123</f>
        <v>0</v>
      </c>
      <c r="B118" s="39">
        <f>'Volume Forecast'!C123</f>
        <v>0</v>
      </c>
      <c r="C118" s="6" t="str">
        <f>'Volume Forecast'!D123</f>
        <v>Ea</v>
      </c>
      <c r="D118" s="6" t="str">
        <f t="shared" si="6"/>
        <v>Ea</v>
      </c>
      <c r="E118" s="6">
        <f>Sizing!J125</f>
        <v>0</v>
      </c>
      <c r="F118" s="6">
        <f t="shared" si="7"/>
        <v>0</v>
      </c>
      <c r="G118" s="6" t="s">
        <v>32</v>
      </c>
      <c r="H118" s="6" t="s">
        <v>150</v>
      </c>
      <c r="I118" s="6" t="str">
        <f t="shared" si="8"/>
        <v>Ea</v>
      </c>
      <c r="J118" s="6">
        <f>Sizing!N125</f>
        <v>0</v>
      </c>
      <c r="K118" s="6">
        <f t="shared" si="9"/>
        <v>0</v>
      </c>
      <c r="L118" s="6" t="s">
        <v>150</v>
      </c>
      <c r="M118" s="6" t="s">
        <v>33</v>
      </c>
      <c r="N118" s="6" t="str">
        <f t="shared" si="10"/>
        <v>Ea</v>
      </c>
      <c r="O118" s="6">
        <f>Sizing!R125</f>
        <v>0</v>
      </c>
      <c r="P118" s="6">
        <f t="shared" si="11"/>
        <v>0</v>
      </c>
      <c r="Q118" s="6" t="s">
        <v>33</v>
      </c>
      <c r="R118" s="6" t="s">
        <v>139</v>
      </c>
    </row>
    <row r="119" spans="1:18" ht="12.75">
      <c r="A119" s="39">
        <f>'Volume Forecast'!B124</f>
        <v>0</v>
      </c>
      <c r="B119" s="39">
        <f>'Volume Forecast'!C124</f>
        <v>0</v>
      </c>
      <c r="C119" s="6" t="str">
        <f>'Volume Forecast'!D124</f>
        <v>Ea</v>
      </c>
      <c r="D119" s="6" t="str">
        <f t="shared" si="6"/>
        <v>Ea</v>
      </c>
      <c r="E119" s="6">
        <f>Sizing!J126</f>
        <v>0</v>
      </c>
      <c r="F119" s="6">
        <f t="shared" si="7"/>
        <v>0</v>
      </c>
      <c r="G119" s="6" t="s">
        <v>32</v>
      </c>
      <c r="H119" s="6" t="s">
        <v>150</v>
      </c>
      <c r="I119" s="6" t="str">
        <f t="shared" si="8"/>
        <v>Ea</v>
      </c>
      <c r="J119" s="6">
        <f>Sizing!N126</f>
        <v>0</v>
      </c>
      <c r="K119" s="6">
        <f t="shared" si="9"/>
        <v>0</v>
      </c>
      <c r="L119" s="6" t="s">
        <v>150</v>
      </c>
      <c r="M119" s="6" t="s">
        <v>33</v>
      </c>
      <c r="N119" s="6" t="str">
        <f t="shared" si="10"/>
        <v>Ea</v>
      </c>
      <c r="O119" s="6">
        <f>Sizing!R126</f>
        <v>0</v>
      </c>
      <c r="P119" s="6">
        <f t="shared" si="11"/>
        <v>0</v>
      </c>
      <c r="Q119" s="6" t="s">
        <v>33</v>
      </c>
      <c r="R119" s="6" t="s">
        <v>139</v>
      </c>
    </row>
    <row r="120" spans="1:18" ht="12.75">
      <c r="A120" s="39">
        <f>'Volume Forecast'!B125</f>
        <v>0</v>
      </c>
      <c r="B120" s="39">
        <f>'Volume Forecast'!C125</f>
        <v>0</v>
      </c>
      <c r="C120" s="6" t="str">
        <f>'Volume Forecast'!D125</f>
        <v>Ea</v>
      </c>
      <c r="D120" s="6" t="str">
        <f t="shared" si="6"/>
        <v>Ea</v>
      </c>
      <c r="E120" s="6">
        <f>Sizing!J127</f>
        <v>0</v>
      </c>
      <c r="F120" s="6">
        <f t="shared" si="7"/>
        <v>0</v>
      </c>
      <c r="G120" s="6" t="s">
        <v>32</v>
      </c>
      <c r="H120" s="6" t="s">
        <v>150</v>
      </c>
      <c r="I120" s="6" t="str">
        <f t="shared" si="8"/>
        <v>Ea</v>
      </c>
      <c r="J120" s="6">
        <f>Sizing!N127</f>
        <v>0</v>
      </c>
      <c r="K120" s="6">
        <f t="shared" si="9"/>
        <v>0</v>
      </c>
      <c r="L120" s="6" t="s">
        <v>150</v>
      </c>
      <c r="M120" s="6" t="s">
        <v>33</v>
      </c>
      <c r="N120" s="6" t="str">
        <f t="shared" si="10"/>
        <v>Ea</v>
      </c>
      <c r="O120" s="6">
        <f>Sizing!R127</f>
        <v>0</v>
      </c>
      <c r="P120" s="6">
        <f t="shared" si="11"/>
        <v>0</v>
      </c>
      <c r="Q120" s="6" t="s">
        <v>33</v>
      </c>
      <c r="R120" s="6" t="s">
        <v>139</v>
      </c>
    </row>
    <row r="121" spans="1:18" ht="12.75">
      <c r="A121" s="39">
        <f>'Volume Forecast'!B126</f>
        <v>0</v>
      </c>
      <c r="B121" s="39">
        <f>'Volume Forecast'!C126</f>
        <v>0</v>
      </c>
      <c r="C121" s="6" t="str">
        <f>'Volume Forecast'!D126</f>
        <v>Ea</v>
      </c>
      <c r="D121" s="6" t="str">
        <f t="shared" si="6"/>
        <v>Ea</v>
      </c>
      <c r="E121" s="6">
        <f>Sizing!J128</f>
        <v>0</v>
      </c>
      <c r="F121" s="6">
        <f t="shared" si="7"/>
        <v>0</v>
      </c>
      <c r="G121" s="6" t="s">
        <v>32</v>
      </c>
      <c r="H121" s="6" t="s">
        <v>150</v>
      </c>
      <c r="I121" s="6" t="str">
        <f t="shared" si="8"/>
        <v>Ea</v>
      </c>
      <c r="J121" s="6">
        <f>Sizing!N128</f>
        <v>0</v>
      </c>
      <c r="K121" s="6">
        <f t="shared" si="9"/>
        <v>0</v>
      </c>
      <c r="L121" s="6" t="s">
        <v>150</v>
      </c>
      <c r="M121" s="6" t="s">
        <v>33</v>
      </c>
      <c r="N121" s="6" t="str">
        <f t="shared" si="10"/>
        <v>Ea</v>
      </c>
      <c r="O121" s="6">
        <f>Sizing!R128</f>
        <v>0</v>
      </c>
      <c r="P121" s="6">
        <f t="shared" si="11"/>
        <v>0</v>
      </c>
      <c r="Q121" s="6" t="s">
        <v>33</v>
      </c>
      <c r="R121" s="6" t="s">
        <v>139</v>
      </c>
    </row>
    <row r="122" spans="1:18" ht="12.75">
      <c r="A122" s="39">
        <f>'Volume Forecast'!B127</f>
        <v>0</v>
      </c>
      <c r="B122" s="39">
        <f>'Volume Forecast'!C127</f>
        <v>0</v>
      </c>
      <c r="C122" s="6" t="str">
        <f>'Volume Forecast'!D127</f>
        <v>Ea</v>
      </c>
      <c r="D122" s="6" t="str">
        <f t="shared" si="6"/>
        <v>Ea</v>
      </c>
      <c r="E122" s="6">
        <f>Sizing!J129</f>
        <v>0</v>
      </c>
      <c r="F122" s="6">
        <f t="shared" si="7"/>
        <v>0</v>
      </c>
      <c r="G122" s="6" t="s">
        <v>32</v>
      </c>
      <c r="H122" s="6" t="s">
        <v>150</v>
      </c>
      <c r="I122" s="6" t="str">
        <f t="shared" si="8"/>
        <v>Ea</v>
      </c>
      <c r="J122" s="6">
        <f>Sizing!N129</f>
        <v>0</v>
      </c>
      <c r="K122" s="6">
        <f t="shared" si="9"/>
        <v>0</v>
      </c>
      <c r="L122" s="6" t="s">
        <v>150</v>
      </c>
      <c r="M122" s="6" t="s">
        <v>33</v>
      </c>
      <c r="N122" s="6" t="str">
        <f t="shared" si="10"/>
        <v>Ea</v>
      </c>
      <c r="O122" s="6">
        <f>Sizing!R129</f>
        <v>0</v>
      </c>
      <c r="P122" s="6">
        <f t="shared" si="11"/>
        <v>0</v>
      </c>
      <c r="Q122" s="6" t="s">
        <v>33</v>
      </c>
      <c r="R122" s="6" t="s">
        <v>139</v>
      </c>
    </row>
    <row r="123" spans="1:18" ht="12.75">
      <c r="A123" s="39">
        <f>'Volume Forecast'!B128</f>
        <v>0</v>
      </c>
      <c r="B123" s="39">
        <f>'Volume Forecast'!C128</f>
        <v>0</v>
      </c>
      <c r="C123" s="6" t="str">
        <f>'Volume Forecast'!D128</f>
        <v>Ea</v>
      </c>
      <c r="D123" s="6" t="str">
        <f t="shared" si="6"/>
        <v>Ea</v>
      </c>
      <c r="E123" s="6">
        <f>Sizing!J130</f>
        <v>0</v>
      </c>
      <c r="F123" s="6">
        <f t="shared" si="7"/>
        <v>0</v>
      </c>
      <c r="G123" s="6" t="s">
        <v>32</v>
      </c>
      <c r="H123" s="6" t="s">
        <v>150</v>
      </c>
      <c r="I123" s="6" t="str">
        <f t="shared" si="8"/>
        <v>Ea</v>
      </c>
      <c r="J123" s="6">
        <f>Sizing!N130</f>
        <v>0</v>
      </c>
      <c r="K123" s="6">
        <f t="shared" si="9"/>
        <v>0</v>
      </c>
      <c r="L123" s="6" t="s">
        <v>150</v>
      </c>
      <c r="M123" s="6" t="s">
        <v>33</v>
      </c>
      <c r="N123" s="6" t="str">
        <f t="shared" si="10"/>
        <v>Ea</v>
      </c>
      <c r="O123" s="6">
        <f>Sizing!R130</f>
        <v>0</v>
      </c>
      <c r="P123" s="6">
        <f t="shared" si="11"/>
        <v>0</v>
      </c>
      <c r="Q123" s="6" t="s">
        <v>33</v>
      </c>
      <c r="R123" s="6" t="s">
        <v>139</v>
      </c>
    </row>
    <row r="124" spans="1:18" ht="12.75">
      <c r="A124" s="39">
        <f>'Volume Forecast'!B129</f>
        <v>0</v>
      </c>
      <c r="B124" s="39">
        <f>'Volume Forecast'!C129</f>
        <v>0</v>
      </c>
      <c r="C124" s="6" t="str">
        <f>'Volume Forecast'!D129</f>
        <v>Ea</v>
      </c>
      <c r="D124" s="6" t="str">
        <f t="shared" si="6"/>
        <v>Ea</v>
      </c>
      <c r="E124" s="6">
        <f>Sizing!J131</f>
        <v>0</v>
      </c>
      <c r="F124" s="6">
        <f t="shared" si="7"/>
        <v>0</v>
      </c>
      <c r="G124" s="6" t="s">
        <v>32</v>
      </c>
      <c r="H124" s="6" t="s">
        <v>150</v>
      </c>
      <c r="I124" s="6" t="str">
        <f t="shared" si="8"/>
        <v>Ea</v>
      </c>
      <c r="J124" s="6">
        <f>Sizing!N131</f>
        <v>0</v>
      </c>
      <c r="K124" s="6">
        <f t="shared" si="9"/>
        <v>0</v>
      </c>
      <c r="L124" s="6" t="s">
        <v>150</v>
      </c>
      <c r="M124" s="6" t="s">
        <v>33</v>
      </c>
      <c r="N124" s="6" t="str">
        <f t="shared" si="10"/>
        <v>Ea</v>
      </c>
      <c r="O124" s="6">
        <f>Sizing!R131</f>
        <v>0</v>
      </c>
      <c r="P124" s="6">
        <f t="shared" si="11"/>
        <v>0</v>
      </c>
      <c r="Q124" s="6" t="s">
        <v>33</v>
      </c>
      <c r="R124" s="6" t="s">
        <v>139</v>
      </c>
    </row>
    <row r="125" spans="1:18" ht="12.75">
      <c r="A125" s="39">
        <f>'Volume Forecast'!B130</f>
        <v>0</v>
      </c>
      <c r="B125" s="39">
        <f>'Volume Forecast'!C130</f>
        <v>0</v>
      </c>
      <c r="C125" s="6" t="str">
        <f>'Volume Forecast'!D130</f>
        <v>Ea</v>
      </c>
      <c r="D125" s="6" t="str">
        <f t="shared" si="6"/>
        <v>Ea</v>
      </c>
      <c r="E125" s="6">
        <f>Sizing!J132</f>
        <v>0</v>
      </c>
      <c r="F125" s="6">
        <f t="shared" si="7"/>
        <v>0</v>
      </c>
      <c r="G125" s="6" t="s">
        <v>32</v>
      </c>
      <c r="H125" s="6" t="s">
        <v>150</v>
      </c>
      <c r="I125" s="6" t="str">
        <f t="shared" si="8"/>
        <v>Ea</v>
      </c>
      <c r="J125" s="6">
        <f>Sizing!N132</f>
        <v>0</v>
      </c>
      <c r="K125" s="6">
        <f t="shared" si="9"/>
        <v>0</v>
      </c>
      <c r="L125" s="6" t="s">
        <v>150</v>
      </c>
      <c r="M125" s="6" t="s">
        <v>33</v>
      </c>
      <c r="N125" s="6" t="str">
        <f t="shared" si="10"/>
        <v>Ea</v>
      </c>
      <c r="O125" s="6">
        <f>Sizing!R132</f>
        <v>0</v>
      </c>
      <c r="P125" s="6">
        <f t="shared" si="11"/>
        <v>0</v>
      </c>
      <c r="Q125" s="6" t="s">
        <v>33</v>
      </c>
      <c r="R125" s="6" t="s">
        <v>139</v>
      </c>
    </row>
    <row r="126" spans="1:18" ht="12.75">
      <c r="A126" s="39">
        <f>'Volume Forecast'!B131</f>
        <v>0</v>
      </c>
      <c r="B126" s="39">
        <f>'Volume Forecast'!C131</f>
        <v>0</v>
      </c>
      <c r="C126" s="6" t="str">
        <f>'Volume Forecast'!D131</f>
        <v>Ea</v>
      </c>
      <c r="D126" s="6" t="str">
        <f t="shared" si="6"/>
        <v>Ea</v>
      </c>
      <c r="E126" s="6">
        <f>Sizing!J133</f>
        <v>0</v>
      </c>
      <c r="F126" s="6">
        <f t="shared" si="7"/>
        <v>0</v>
      </c>
      <c r="G126" s="6" t="s">
        <v>32</v>
      </c>
      <c r="H126" s="6" t="s">
        <v>150</v>
      </c>
      <c r="I126" s="6" t="str">
        <f t="shared" si="8"/>
        <v>Ea</v>
      </c>
      <c r="J126" s="6">
        <f>Sizing!N133</f>
        <v>0</v>
      </c>
      <c r="K126" s="6">
        <f t="shared" si="9"/>
        <v>0</v>
      </c>
      <c r="L126" s="6" t="s">
        <v>150</v>
      </c>
      <c r="M126" s="6" t="s">
        <v>33</v>
      </c>
      <c r="N126" s="6" t="str">
        <f t="shared" si="10"/>
        <v>Ea</v>
      </c>
      <c r="O126" s="6">
        <f>Sizing!R133</f>
        <v>0</v>
      </c>
      <c r="P126" s="6">
        <f t="shared" si="11"/>
        <v>0</v>
      </c>
      <c r="Q126" s="6" t="s">
        <v>33</v>
      </c>
      <c r="R126" s="6" t="s">
        <v>139</v>
      </c>
    </row>
    <row r="127" spans="1:18" ht="12.75">
      <c r="A127" s="39">
        <f>'Volume Forecast'!B132</f>
        <v>0</v>
      </c>
      <c r="B127" s="39">
        <f>'Volume Forecast'!C132</f>
        <v>0</v>
      </c>
      <c r="C127" s="6" t="str">
        <f>'Volume Forecast'!D132</f>
        <v>Ea</v>
      </c>
      <c r="D127" s="6" t="str">
        <f t="shared" si="6"/>
        <v>Ea</v>
      </c>
      <c r="E127" s="6">
        <f>Sizing!J134</f>
        <v>0</v>
      </c>
      <c r="F127" s="6">
        <f t="shared" si="7"/>
        <v>0</v>
      </c>
      <c r="G127" s="6" t="s">
        <v>32</v>
      </c>
      <c r="H127" s="6" t="s">
        <v>150</v>
      </c>
      <c r="I127" s="6" t="str">
        <f t="shared" si="8"/>
        <v>Ea</v>
      </c>
      <c r="J127" s="6">
        <f>Sizing!N134</f>
        <v>0</v>
      </c>
      <c r="K127" s="6">
        <f t="shared" si="9"/>
        <v>0</v>
      </c>
      <c r="L127" s="6" t="s">
        <v>150</v>
      </c>
      <c r="M127" s="6" t="s">
        <v>33</v>
      </c>
      <c r="N127" s="6" t="str">
        <f t="shared" si="10"/>
        <v>Ea</v>
      </c>
      <c r="O127" s="6">
        <f>Sizing!R134</f>
        <v>0</v>
      </c>
      <c r="P127" s="6">
        <f t="shared" si="11"/>
        <v>0</v>
      </c>
      <c r="Q127" s="6" t="s">
        <v>33</v>
      </c>
      <c r="R127" s="6" t="s">
        <v>139</v>
      </c>
    </row>
    <row r="128" spans="1:18" ht="12.75">
      <c r="A128" s="39">
        <f>'Volume Forecast'!B133</f>
        <v>0</v>
      </c>
      <c r="B128" s="39">
        <f>'Volume Forecast'!C133</f>
        <v>0</v>
      </c>
      <c r="C128" s="6" t="str">
        <f>'Volume Forecast'!D133</f>
        <v>Ea</v>
      </c>
      <c r="D128" s="6" t="str">
        <f t="shared" si="6"/>
        <v>Ea</v>
      </c>
      <c r="E128" s="6">
        <f>Sizing!J135</f>
        <v>0</v>
      </c>
      <c r="F128" s="6">
        <f t="shared" si="7"/>
        <v>0</v>
      </c>
      <c r="G128" s="6" t="s">
        <v>32</v>
      </c>
      <c r="H128" s="6" t="s">
        <v>150</v>
      </c>
      <c r="I128" s="6" t="str">
        <f t="shared" si="8"/>
        <v>Ea</v>
      </c>
      <c r="J128" s="6">
        <f>Sizing!N135</f>
        <v>0</v>
      </c>
      <c r="K128" s="6">
        <f t="shared" si="9"/>
        <v>0</v>
      </c>
      <c r="L128" s="6" t="s">
        <v>150</v>
      </c>
      <c r="M128" s="6" t="s">
        <v>33</v>
      </c>
      <c r="N128" s="6" t="str">
        <f t="shared" si="10"/>
        <v>Ea</v>
      </c>
      <c r="O128" s="6">
        <f>Sizing!R135</f>
        <v>0</v>
      </c>
      <c r="P128" s="6">
        <f t="shared" si="11"/>
        <v>0</v>
      </c>
      <c r="Q128" s="6" t="s">
        <v>33</v>
      </c>
      <c r="R128" s="6" t="s">
        <v>139</v>
      </c>
    </row>
    <row r="129" spans="1:18" ht="12.75">
      <c r="A129" s="39">
        <f>'Volume Forecast'!B134</f>
        <v>0</v>
      </c>
      <c r="B129" s="39">
        <f>'Volume Forecast'!C134</f>
        <v>0</v>
      </c>
      <c r="C129" s="6" t="str">
        <f>'Volume Forecast'!D134</f>
        <v>Ea</v>
      </c>
      <c r="D129" s="6" t="str">
        <f t="shared" si="6"/>
        <v>Ea</v>
      </c>
      <c r="E129" s="6">
        <f>Sizing!J136</f>
        <v>0</v>
      </c>
      <c r="F129" s="6">
        <f t="shared" si="7"/>
        <v>0</v>
      </c>
      <c r="G129" s="6" t="s">
        <v>32</v>
      </c>
      <c r="H129" s="6" t="s">
        <v>150</v>
      </c>
      <c r="I129" s="6" t="str">
        <f t="shared" si="8"/>
        <v>Ea</v>
      </c>
      <c r="J129" s="6">
        <f>Sizing!N136</f>
        <v>0</v>
      </c>
      <c r="K129" s="6">
        <f t="shared" si="9"/>
        <v>0</v>
      </c>
      <c r="L129" s="6" t="s">
        <v>150</v>
      </c>
      <c r="M129" s="6" t="s">
        <v>33</v>
      </c>
      <c r="N129" s="6" t="str">
        <f t="shared" si="10"/>
        <v>Ea</v>
      </c>
      <c r="O129" s="6">
        <f>Sizing!R136</f>
        <v>0</v>
      </c>
      <c r="P129" s="6">
        <f t="shared" si="11"/>
        <v>0</v>
      </c>
      <c r="Q129" s="6" t="s">
        <v>33</v>
      </c>
      <c r="R129" s="6" t="s">
        <v>139</v>
      </c>
    </row>
    <row r="130" spans="1:18" ht="12.75">
      <c r="A130" s="39">
        <f>'Volume Forecast'!B135</f>
        <v>0</v>
      </c>
      <c r="B130" s="39">
        <f>'Volume Forecast'!C135</f>
        <v>0</v>
      </c>
      <c r="C130" s="6" t="str">
        <f>'Volume Forecast'!D135</f>
        <v>Ea</v>
      </c>
      <c r="D130" s="6" t="str">
        <f aca="true" t="shared" si="12" ref="D130:D193">C130</f>
        <v>Ea</v>
      </c>
      <c r="E130" s="6">
        <f>Sizing!J137</f>
        <v>0</v>
      </c>
      <c r="F130" s="6">
        <f t="shared" si="7"/>
        <v>0</v>
      </c>
      <c r="G130" s="6" t="s">
        <v>32</v>
      </c>
      <c r="H130" s="6" t="s">
        <v>150</v>
      </c>
      <c r="I130" s="6" t="str">
        <f t="shared" si="8"/>
        <v>Ea</v>
      </c>
      <c r="J130" s="6">
        <f>Sizing!N137</f>
        <v>0</v>
      </c>
      <c r="K130" s="6">
        <f t="shared" si="9"/>
        <v>0</v>
      </c>
      <c r="L130" s="6" t="s">
        <v>150</v>
      </c>
      <c r="M130" s="6" t="s">
        <v>33</v>
      </c>
      <c r="N130" s="6" t="str">
        <f t="shared" si="10"/>
        <v>Ea</v>
      </c>
      <c r="O130" s="6">
        <f>Sizing!R137</f>
        <v>0</v>
      </c>
      <c r="P130" s="6">
        <f t="shared" si="11"/>
        <v>0</v>
      </c>
      <c r="Q130" s="6" t="s">
        <v>33</v>
      </c>
      <c r="R130" s="6" t="s">
        <v>139</v>
      </c>
    </row>
    <row r="131" spans="1:18" ht="12.75">
      <c r="A131" s="39">
        <f>'Volume Forecast'!B136</f>
        <v>0</v>
      </c>
      <c r="B131" s="39">
        <f>'Volume Forecast'!C136</f>
        <v>0</v>
      </c>
      <c r="C131" s="6" t="str">
        <f>'Volume Forecast'!D136</f>
        <v>Ea</v>
      </c>
      <c r="D131" s="6" t="str">
        <f t="shared" si="12"/>
        <v>Ea</v>
      </c>
      <c r="E131" s="6">
        <f>Sizing!J138</f>
        <v>0</v>
      </c>
      <c r="F131" s="6">
        <f aca="true" t="shared" si="13" ref="F131:F194">E131</f>
        <v>0</v>
      </c>
      <c r="G131" s="6" t="s">
        <v>32</v>
      </c>
      <c r="H131" s="6" t="s">
        <v>150</v>
      </c>
      <c r="I131" s="6" t="str">
        <f aca="true" t="shared" si="14" ref="I131:I194">D131</f>
        <v>Ea</v>
      </c>
      <c r="J131" s="6">
        <f>Sizing!N138</f>
        <v>0</v>
      </c>
      <c r="K131" s="6">
        <f aca="true" t="shared" si="15" ref="K131:K194">J131</f>
        <v>0</v>
      </c>
      <c r="L131" s="6" t="s">
        <v>150</v>
      </c>
      <c r="M131" s="6" t="s">
        <v>33</v>
      </c>
      <c r="N131" s="6" t="str">
        <f aca="true" t="shared" si="16" ref="N131:N194">I131</f>
        <v>Ea</v>
      </c>
      <c r="O131" s="6">
        <f>Sizing!R138</f>
        <v>0</v>
      </c>
      <c r="P131" s="6">
        <f aca="true" t="shared" si="17" ref="P131:P194">O131</f>
        <v>0</v>
      </c>
      <c r="Q131" s="6" t="s">
        <v>33</v>
      </c>
      <c r="R131" s="6" t="s">
        <v>139</v>
      </c>
    </row>
    <row r="132" spans="1:18" ht="12.75">
      <c r="A132" s="39">
        <f>'Volume Forecast'!B137</f>
        <v>0</v>
      </c>
      <c r="B132" s="39">
        <f>'Volume Forecast'!C137</f>
        <v>0</v>
      </c>
      <c r="C132" s="6" t="str">
        <f>'Volume Forecast'!D137</f>
        <v>Ea</v>
      </c>
      <c r="D132" s="6" t="str">
        <f t="shared" si="12"/>
        <v>Ea</v>
      </c>
      <c r="E132" s="6">
        <f>Sizing!J139</f>
        <v>0</v>
      </c>
      <c r="F132" s="6">
        <f t="shared" si="13"/>
        <v>0</v>
      </c>
      <c r="G132" s="6" t="s">
        <v>32</v>
      </c>
      <c r="H132" s="6" t="s">
        <v>150</v>
      </c>
      <c r="I132" s="6" t="str">
        <f t="shared" si="14"/>
        <v>Ea</v>
      </c>
      <c r="J132" s="6">
        <f>Sizing!N139</f>
        <v>0</v>
      </c>
      <c r="K132" s="6">
        <f t="shared" si="15"/>
        <v>0</v>
      </c>
      <c r="L132" s="6" t="s">
        <v>150</v>
      </c>
      <c r="M132" s="6" t="s">
        <v>33</v>
      </c>
      <c r="N132" s="6" t="str">
        <f t="shared" si="16"/>
        <v>Ea</v>
      </c>
      <c r="O132" s="6">
        <f>Sizing!R139</f>
        <v>0</v>
      </c>
      <c r="P132" s="6">
        <f t="shared" si="17"/>
        <v>0</v>
      </c>
      <c r="Q132" s="6" t="s">
        <v>33</v>
      </c>
      <c r="R132" s="6" t="s">
        <v>139</v>
      </c>
    </row>
    <row r="133" spans="1:18" ht="12.75">
      <c r="A133" s="39">
        <f>'Volume Forecast'!B138</f>
        <v>0</v>
      </c>
      <c r="B133" s="39">
        <f>'Volume Forecast'!C138</f>
        <v>0</v>
      </c>
      <c r="C133" s="6" t="str">
        <f>'Volume Forecast'!D138</f>
        <v>Ea</v>
      </c>
      <c r="D133" s="6" t="str">
        <f t="shared" si="12"/>
        <v>Ea</v>
      </c>
      <c r="E133" s="6">
        <f>Sizing!J140</f>
        <v>0</v>
      </c>
      <c r="F133" s="6">
        <f t="shared" si="13"/>
        <v>0</v>
      </c>
      <c r="G133" s="6" t="s">
        <v>32</v>
      </c>
      <c r="H133" s="6" t="s">
        <v>150</v>
      </c>
      <c r="I133" s="6" t="str">
        <f t="shared" si="14"/>
        <v>Ea</v>
      </c>
      <c r="J133" s="6">
        <f>Sizing!N140</f>
        <v>0</v>
      </c>
      <c r="K133" s="6">
        <f t="shared" si="15"/>
        <v>0</v>
      </c>
      <c r="L133" s="6" t="s">
        <v>150</v>
      </c>
      <c r="M133" s="6" t="s">
        <v>33</v>
      </c>
      <c r="N133" s="6" t="str">
        <f t="shared" si="16"/>
        <v>Ea</v>
      </c>
      <c r="O133" s="6">
        <f>Sizing!R140</f>
        <v>0</v>
      </c>
      <c r="P133" s="6">
        <f t="shared" si="17"/>
        <v>0</v>
      </c>
      <c r="Q133" s="6" t="s">
        <v>33</v>
      </c>
      <c r="R133" s="6" t="s">
        <v>139</v>
      </c>
    </row>
    <row r="134" spans="1:18" ht="12.75">
      <c r="A134" s="39">
        <f>'Volume Forecast'!B139</f>
        <v>0</v>
      </c>
      <c r="B134" s="39">
        <f>'Volume Forecast'!C139</f>
        <v>0</v>
      </c>
      <c r="C134" s="6" t="str">
        <f>'Volume Forecast'!D139</f>
        <v>Ea</v>
      </c>
      <c r="D134" s="6" t="str">
        <f t="shared" si="12"/>
        <v>Ea</v>
      </c>
      <c r="E134" s="6">
        <f>Sizing!J141</f>
        <v>0</v>
      </c>
      <c r="F134" s="6">
        <f t="shared" si="13"/>
        <v>0</v>
      </c>
      <c r="G134" s="6" t="s">
        <v>32</v>
      </c>
      <c r="H134" s="6" t="s">
        <v>150</v>
      </c>
      <c r="I134" s="6" t="str">
        <f t="shared" si="14"/>
        <v>Ea</v>
      </c>
      <c r="J134" s="6">
        <f>Sizing!N141</f>
        <v>0</v>
      </c>
      <c r="K134" s="6">
        <f t="shared" si="15"/>
        <v>0</v>
      </c>
      <c r="L134" s="6" t="s">
        <v>150</v>
      </c>
      <c r="M134" s="6" t="s">
        <v>33</v>
      </c>
      <c r="N134" s="6" t="str">
        <f t="shared" si="16"/>
        <v>Ea</v>
      </c>
      <c r="O134" s="6">
        <f>Sizing!R141</f>
        <v>0</v>
      </c>
      <c r="P134" s="6">
        <f t="shared" si="17"/>
        <v>0</v>
      </c>
      <c r="Q134" s="6" t="s">
        <v>33</v>
      </c>
      <c r="R134" s="6" t="s">
        <v>139</v>
      </c>
    </row>
    <row r="135" spans="1:18" ht="12.75">
      <c r="A135" s="39">
        <f>'Volume Forecast'!B140</f>
        <v>0</v>
      </c>
      <c r="B135" s="39">
        <f>'Volume Forecast'!C140</f>
        <v>0</v>
      </c>
      <c r="C135" s="6" t="str">
        <f>'Volume Forecast'!D140</f>
        <v>Ea</v>
      </c>
      <c r="D135" s="6" t="str">
        <f t="shared" si="12"/>
        <v>Ea</v>
      </c>
      <c r="E135" s="6">
        <f>Sizing!J142</f>
        <v>0</v>
      </c>
      <c r="F135" s="6">
        <f t="shared" si="13"/>
        <v>0</v>
      </c>
      <c r="G135" s="6" t="s">
        <v>32</v>
      </c>
      <c r="H135" s="6" t="s">
        <v>150</v>
      </c>
      <c r="I135" s="6" t="str">
        <f t="shared" si="14"/>
        <v>Ea</v>
      </c>
      <c r="J135" s="6">
        <f>Sizing!N142</f>
        <v>0</v>
      </c>
      <c r="K135" s="6">
        <f t="shared" si="15"/>
        <v>0</v>
      </c>
      <c r="L135" s="6" t="s">
        <v>150</v>
      </c>
      <c r="M135" s="6" t="s">
        <v>33</v>
      </c>
      <c r="N135" s="6" t="str">
        <f t="shared" si="16"/>
        <v>Ea</v>
      </c>
      <c r="O135" s="6">
        <f>Sizing!R142</f>
        <v>0</v>
      </c>
      <c r="P135" s="6">
        <f t="shared" si="17"/>
        <v>0</v>
      </c>
      <c r="Q135" s="6" t="s">
        <v>33</v>
      </c>
      <c r="R135" s="6" t="s">
        <v>139</v>
      </c>
    </row>
    <row r="136" spans="1:18" ht="12.75">
      <c r="A136" s="39">
        <f>'Volume Forecast'!B141</f>
        <v>0</v>
      </c>
      <c r="B136" s="39">
        <f>'Volume Forecast'!C141</f>
        <v>0</v>
      </c>
      <c r="C136" s="6" t="str">
        <f>'Volume Forecast'!D141</f>
        <v>Ea</v>
      </c>
      <c r="D136" s="6" t="str">
        <f t="shared" si="12"/>
        <v>Ea</v>
      </c>
      <c r="E136" s="6">
        <f>Sizing!J143</f>
        <v>0</v>
      </c>
      <c r="F136" s="6">
        <f t="shared" si="13"/>
        <v>0</v>
      </c>
      <c r="G136" s="6" t="s">
        <v>32</v>
      </c>
      <c r="H136" s="6" t="s">
        <v>150</v>
      </c>
      <c r="I136" s="6" t="str">
        <f t="shared" si="14"/>
        <v>Ea</v>
      </c>
      <c r="J136" s="6">
        <f>Sizing!N143</f>
        <v>0</v>
      </c>
      <c r="K136" s="6">
        <f t="shared" si="15"/>
        <v>0</v>
      </c>
      <c r="L136" s="6" t="s">
        <v>150</v>
      </c>
      <c r="M136" s="6" t="s">
        <v>33</v>
      </c>
      <c r="N136" s="6" t="str">
        <f t="shared" si="16"/>
        <v>Ea</v>
      </c>
      <c r="O136" s="6">
        <f>Sizing!R143</f>
        <v>0</v>
      </c>
      <c r="P136" s="6">
        <f t="shared" si="17"/>
        <v>0</v>
      </c>
      <c r="Q136" s="6" t="s">
        <v>33</v>
      </c>
      <c r="R136" s="6" t="s">
        <v>139</v>
      </c>
    </row>
    <row r="137" spans="1:18" ht="12.75">
      <c r="A137" s="39">
        <f>'Volume Forecast'!B142</f>
        <v>0</v>
      </c>
      <c r="B137" s="39">
        <f>'Volume Forecast'!C142</f>
        <v>0</v>
      </c>
      <c r="C137" s="6" t="str">
        <f>'Volume Forecast'!D142</f>
        <v>Ea</v>
      </c>
      <c r="D137" s="6" t="str">
        <f t="shared" si="12"/>
        <v>Ea</v>
      </c>
      <c r="E137" s="6">
        <f>Sizing!J144</f>
        <v>0</v>
      </c>
      <c r="F137" s="6">
        <f t="shared" si="13"/>
        <v>0</v>
      </c>
      <c r="G137" s="6" t="s">
        <v>32</v>
      </c>
      <c r="H137" s="6" t="s">
        <v>150</v>
      </c>
      <c r="I137" s="6" t="str">
        <f t="shared" si="14"/>
        <v>Ea</v>
      </c>
      <c r="J137" s="6">
        <f>Sizing!N144</f>
        <v>0</v>
      </c>
      <c r="K137" s="6">
        <f t="shared" si="15"/>
        <v>0</v>
      </c>
      <c r="L137" s="6" t="s">
        <v>150</v>
      </c>
      <c r="M137" s="6" t="s">
        <v>33</v>
      </c>
      <c r="N137" s="6" t="str">
        <f t="shared" si="16"/>
        <v>Ea</v>
      </c>
      <c r="O137" s="6">
        <f>Sizing!R144</f>
        <v>0</v>
      </c>
      <c r="P137" s="6">
        <f t="shared" si="17"/>
        <v>0</v>
      </c>
      <c r="Q137" s="6" t="s">
        <v>33</v>
      </c>
      <c r="R137" s="6" t="s">
        <v>139</v>
      </c>
    </row>
    <row r="138" spans="1:18" ht="12.75">
      <c r="A138" s="39">
        <f>'Volume Forecast'!B143</f>
        <v>0</v>
      </c>
      <c r="B138" s="39">
        <f>'Volume Forecast'!C143</f>
        <v>0</v>
      </c>
      <c r="C138" s="6" t="str">
        <f>'Volume Forecast'!D143</f>
        <v>Ea</v>
      </c>
      <c r="D138" s="6" t="str">
        <f t="shared" si="12"/>
        <v>Ea</v>
      </c>
      <c r="E138" s="6">
        <f>Sizing!J145</f>
        <v>0</v>
      </c>
      <c r="F138" s="6">
        <f t="shared" si="13"/>
        <v>0</v>
      </c>
      <c r="G138" s="6" t="s">
        <v>32</v>
      </c>
      <c r="H138" s="6" t="s">
        <v>150</v>
      </c>
      <c r="I138" s="6" t="str">
        <f t="shared" si="14"/>
        <v>Ea</v>
      </c>
      <c r="J138" s="6">
        <f>Sizing!N145</f>
        <v>0</v>
      </c>
      <c r="K138" s="6">
        <f t="shared" si="15"/>
        <v>0</v>
      </c>
      <c r="L138" s="6" t="s">
        <v>150</v>
      </c>
      <c r="M138" s="6" t="s">
        <v>33</v>
      </c>
      <c r="N138" s="6" t="str">
        <f t="shared" si="16"/>
        <v>Ea</v>
      </c>
      <c r="O138" s="6">
        <f>Sizing!R145</f>
        <v>0</v>
      </c>
      <c r="P138" s="6">
        <f t="shared" si="17"/>
        <v>0</v>
      </c>
      <c r="Q138" s="6" t="s">
        <v>33</v>
      </c>
      <c r="R138" s="6" t="s">
        <v>139</v>
      </c>
    </row>
    <row r="139" spans="1:18" ht="12.75">
      <c r="A139" s="39">
        <f>'Volume Forecast'!B144</f>
        <v>0</v>
      </c>
      <c r="B139" s="39">
        <f>'Volume Forecast'!C144</f>
        <v>0</v>
      </c>
      <c r="C139" s="6" t="str">
        <f>'Volume Forecast'!D144</f>
        <v>Ea</v>
      </c>
      <c r="D139" s="6" t="str">
        <f t="shared" si="12"/>
        <v>Ea</v>
      </c>
      <c r="E139" s="6">
        <f>Sizing!J146</f>
        <v>0</v>
      </c>
      <c r="F139" s="6">
        <f t="shared" si="13"/>
        <v>0</v>
      </c>
      <c r="G139" s="6" t="s">
        <v>32</v>
      </c>
      <c r="H139" s="6" t="s">
        <v>150</v>
      </c>
      <c r="I139" s="6" t="str">
        <f t="shared" si="14"/>
        <v>Ea</v>
      </c>
      <c r="J139" s="6">
        <f>Sizing!N146</f>
        <v>0</v>
      </c>
      <c r="K139" s="6">
        <f t="shared" si="15"/>
        <v>0</v>
      </c>
      <c r="L139" s="6" t="s">
        <v>150</v>
      </c>
      <c r="M139" s="6" t="s">
        <v>33</v>
      </c>
      <c r="N139" s="6" t="str">
        <f t="shared" si="16"/>
        <v>Ea</v>
      </c>
      <c r="O139" s="6">
        <f>Sizing!R146</f>
        <v>0</v>
      </c>
      <c r="P139" s="6">
        <f t="shared" si="17"/>
        <v>0</v>
      </c>
      <c r="Q139" s="6" t="s">
        <v>33</v>
      </c>
      <c r="R139" s="6" t="s">
        <v>139</v>
      </c>
    </row>
    <row r="140" spans="1:18" ht="12.75">
      <c r="A140" s="39">
        <f>'Volume Forecast'!B145</f>
        <v>0</v>
      </c>
      <c r="B140" s="39">
        <f>'Volume Forecast'!C145</f>
        <v>0</v>
      </c>
      <c r="C140" s="6" t="str">
        <f>'Volume Forecast'!D145</f>
        <v>Ea</v>
      </c>
      <c r="D140" s="6" t="str">
        <f t="shared" si="12"/>
        <v>Ea</v>
      </c>
      <c r="E140" s="6">
        <f>Sizing!J147</f>
        <v>0</v>
      </c>
      <c r="F140" s="6">
        <f t="shared" si="13"/>
        <v>0</v>
      </c>
      <c r="G140" s="6" t="s">
        <v>32</v>
      </c>
      <c r="H140" s="6" t="s">
        <v>150</v>
      </c>
      <c r="I140" s="6" t="str">
        <f t="shared" si="14"/>
        <v>Ea</v>
      </c>
      <c r="J140" s="6">
        <f>Sizing!N147</f>
        <v>0</v>
      </c>
      <c r="K140" s="6">
        <f t="shared" si="15"/>
        <v>0</v>
      </c>
      <c r="L140" s="6" t="s">
        <v>150</v>
      </c>
      <c r="M140" s="6" t="s">
        <v>33</v>
      </c>
      <c r="N140" s="6" t="str">
        <f t="shared" si="16"/>
        <v>Ea</v>
      </c>
      <c r="O140" s="6">
        <f>Sizing!R147</f>
        <v>0</v>
      </c>
      <c r="P140" s="6">
        <f t="shared" si="17"/>
        <v>0</v>
      </c>
      <c r="Q140" s="6" t="s">
        <v>33</v>
      </c>
      <c r="R140" s="6" t="s">
        <v>139</v>
      </c>
    </row>
    <row r="141" spans="1:18" ht="12.75">
      <c r="A141" s="39">
        <f>'Volume Forecast'!B146</f>
        <v>0</v>
      </c>
      <c r="B141" s="39">
        <f>'Volume Forecast'!C146</f>
        <v>0</v>
      </c>
      <c r="C141" s="6" t="str">
        <f>'Volume Forecast'!D146</f>
        <v>Ea</v>
      </c>
      <c r="D141" s="6" t="str">
        <f t="shared" si="12"/>
        <v>Ea</v>
      </c>
      <c r="E141" s="6">
        <f>Sizing!J148</f>
        <v>0</v>
      </c>
      <c r="F141" s="6">
        <f t="shared" si="13"/>
        <v>0</v>
      </c>
      <c r="G141" s="6" t="s">
        <v>32</v>
      </c>
      <c r="H141" s="6" t="s">
        <v>150</v>
      </c>
      <c r="I141" s="6" t="str">
        <f t="shared" si="14"/>
        <v>Ea</v>
      </c>
      <c r="J141" s="6">
        <f>Sizing!N148</f>
        <v>0</v>
      </c>
      <c r="K141" s="6">
        <f t="shared" si="15"/>
        <v>0</v>
      </c>
      <c r="L141" s="6" t="s">
        <v>150</v>
      </c>
      <c r="M141" s="6" t="s">
        <v>33</v>
      </c>
      <c r="N141" s="6" t="str">
        <f t="shared" si="16"/>
        <v>Ea</v>
      </c>
      <c r="O141" s="6">
        <f>Sizing!R148</f>
        <v>0</v>
      </c>
      <c r="P141" s="6">
        <f t="shared" si="17"/>
        <v>0</v>
      </c>
      <c r="Q141" s="6" t="s">
        <v>33</v>
      </c>
      <c r="R141" s="6" t="s">
        <v>139</v>
      </c>
    </row>
    <row r="142" spans="1:18" ht="12.75">
      <c r="A142" s="39">
        <f>'Volume Forecast'!B147</f>
        <v>0</v>
      </c>
      <c r="B142" s="39">
        <f>'Volume Forecast'!C147</f>
        <v>0</v>
      </c>
      <c r="C142" s="6" t="str">
        <f>'Volume Forecast'!D147</f>
        <v>Ea</v>
      </c>
      <c r="D142" s="6" t="str">
        <f t="shared" si="12"/>
        <v>Ea</v>
      </c>
      <c r="E142" s="6">
        <f>Sizing!J149</f>
        <v>0</v>
      </c>
      <c r="F142" s="6">
        <f t="shared" si="13"/>
        <v>0</v>
      </c>
      <c r="G142" s="6" t="s">
        <v>32</v>
      </c>
      <c r="H142" s="6" t="s">
        <v>150</v>
      </c>
      <c r="I142" s="6" t="str">
        <f t="shared" si="14"/>
        <v>Ea</v>
      </c>
      <c r="J142" s="6">
        <f>Sizing!N149</f>
        <v>0</v>
      </c>
      <c r="K142" s="6">
        <f t="shared" si="15"/>
        <v>0</v>
      </c>
      <c r="L142" s="6" t="s">
        <v>150</v>
      </c>
      <c r="M142" s="6" t="s">
        <v>33</v>
      </c>
      <c r="N142" s="6" t="str">
        <f t="shared" si="16"/>
        <v>Ea</v>
      </c>
      <c r="O142" s="6">
        <f>Sizing!R149</f>
        <v>0</v>
      </c>
      <c r="P142" s="6">
        <f t="shared" si="17"/>
        <v>0</v>
      </c>
      <c r="Q142" s="6" t="s">
        <v>33</v>
      </c>
      <c r="R142" s="6" t="s">
        <v>139</v>
      </c>
    </row>
    <row r="143" spans="1:18" ht="12.75">
      <c r="A143" s="39">
        <f>'Volume Forecast'!B148</f>
        <v>0</v>
      </c>
      <c r="B143" s="39">
        <f>'Volume Forecast'!C148</f>
        <v>0</v>
      </c>
      <c r="C143" s="6" t="str">
        <f>'Volume Forecast'!D148</f>
        <v>Ea</v>
      </c>
      <c r="D143" s="6" t="str">
        <f t="shared" si="12"/>
        <v>Ea</v>
      </c>
      <c r="E143" s="6">
        <f>Sizing!J150</f>
        <v>0</v>
      </c>
      <c r="F143" s="6">
        <f t="shared" si="13"/>
        <v>0</v>
      </c>
      <c r="G143" s="6" t="s">
        <v>32</v>
      </c>
      <c r="H143" s="6" t="s">
        <v>150</v>
      </c>
      <c r="I143" s="6" t="str">
        <f t="shared" si="14"/>
        <v>Ea</v>
      </c>
      <c r="J143" s="6">
        <f>Sizing!N150</f>
        <v>0</v>
      </c>
      <c r="K143" s="6">
        <f t="shared" si="15"/>
        <v>0</v>
      </c>
      <c r="L143" s="6" t="s">
        <v>150</v>
      </c>
      <c r="M143" s="6" t="s">
        <v>33</v>
      </c>
      <c r="N143" s="6" t="str">
        <f t="shared" si="16"/>
        <v>Ea</v>
      </c>
      <c r="O143" s="6">
        <f>Sizing!R150</f>
        <v>0</v>
      </c>
      <c r="P143" s="6">
        <f t="shared" si="17"/>
        <v>0</v>
      </c>
      <c r="Q143" s="6" t="s">
        <v>33</v>
      </c>
      <c r="R143" s="6" t="s">
        <v>139</v>
      </c>
    </row>
    <row r="144" spans="1:18" ht="12.75">
      <c r="A144" s="39">
        <f>'Volume Forecast'!B149</f>
        <v>0</v>
      </c>
      <c r="B144" s="39">
        <f>'Volume Forecast'!C149</f>
        <v>0</v>
      </c>
      <c r="C144" s="6" t="str">
        <f>'Volume Forecast'!D149</f>
        <v>Ea</v>
      </c>
      <c r="D144" s="6" t="str">
        <f t="shared" si="12"/>
        <v>Ea</v>
      </c>
      <c r="E144" s="6">
        <f>Sizing!J151</f>
        <v>0</v>
      </c>
      <c r="F144" s="6">
        <f t="shared" si="13"/>
        <v>0</v>
      </c>
      <c r="G144" s="6" t="s">
        <v>32</v>
      </c>
      <c r="H144" s="6" t="s">
        <v>150</v>
      </c>
      <c r="I144" s="6" t="str">
        <f t="shared" si="14"/>
        <v>Ea</v>
      </c>
      <c r="J144" s="6">
        <f>Sizing!N151</f>
        <v>0</v>
      </c>
      <c r="K144" s="6">
        <f t="shared" si="15"/>
        <v>0</v>
      </c>
      <c r="L144" s="6" t="s">
        <v>150</v>
      </c>
      <c r="M144" s="6" t="s">
        <v>33</v>
      </c>
      <c r="N144" s="6" t="str">
        <f t="shared" si="16"/>
        <v>Ea</v>
      </c>
      <c r="O144" s="6">
        <f>Sizing!R151</f>
        <v>0</v>
      </c>
      <c r="P144" s="6">
        <f t="shared" si="17"/>
        <v>0</v>
      </c>
      <c r="Q144" s="6" t="s">
        <v>33</v>
      </c>
      <c r="R144" s="6" t="s">
        <v>139</v>
      </c>
    </row>
    <row r="145" spans="1:18" ht="12.75">
      <c r="A145" s="39">
        <f>'Volume Forecast'!B150</f>
        <v>0</v>
      </c>
      <c r="B145" s="39">
        <f>'Volume Forecast'!C150</f>
        <v>0</v>
      </c>
      <c r="C145" s="6" t="str">
        <f>'Volume Forecast'!D150</f>
        <v>Ea</v>
      </c>
      <c r="D145" s="6" t="str">
        <f t="shared" si="12"/>
        <v>Ea</v>
      </c>
      <c r="E145" s="6">
        <f>Sizing!J152</f>
        <v>0</v>
      </c>
      <c r="F145" s="6">
        <f t="shared" si="13"/>
        <v>0</v>
      </c>
      <c r="G145" s="6" t="s">
        <v>32</v>
      </c>
      <c r="H145" s="6" t="s">
        <v>150</v>
      </c>
      <c r="I145" s="6" t="str">
        <f t="shared" si="14"/>
        <v>Ea</v>
      </c>
      <c r="J145" s="6">
        <f>Sizing!N152</f>
        <v>0</v>
      </c>
      <c r="K145" s="6">
        <f t="shared" si="15"/>
        <v>0</v>
      </c>
      <c r="L145" s="6" t="s">
        <v>150</v>
      </c>
      <c r="M145" s="6" t="s">
        <v>33</v>
      </c>
      <c r="N145" s="6" t="str">
        <f t="shared" si="16"/>
        <v>Ea</v>
      </c>
      <c r="O145" s="6">
        <f>Sizing!R152</f>
        <v>0</v>
      </c>
      <c r="P145" s="6">
        <f t="shared" si="17"/>
        <v>0</v>
      </c>
      <c r="Q145" s="6" t="s">
        <v>33</v>
      </c>
      <c r="R145" s="6" t="s">
        <v>139</v>
      </c>
    </row>
    <row r="146" spans="1:18" ht="12.75">
      <c r="A146" s="39">
        <f>'Volume Forecast'!B151</f>
        <v>0</v>
      </c>
      <c r="B146" s="39">
        <f>'Volume Forecast'!C151</f>
        <v>0</v>
      </c>
      <c r="C146" s="6" t="str">
        <f>'Volume Forecast'!D151</f>
        <v>Ea</v>
      </c>
      <c r="D146" s="6" t="str">
        <f t="shared" si="12"/>
        <v>Ea</v>
      </c>
      <c r="E146" s="6">
        <f>Sizing!J153</f>
        <v>0</v>
      </c>
      <c r="F146" s="6">
        <f t="shared" si="13"/>
        <v>0</v>
      </c>
      <c r="G146" s="6" t="s">
        <v>32</v>
      </c>
      <c r="H146" s="6" t="s">
        <v>150</v>
      </c>
      <c r="I146" s="6" t="str">
        <f t="shared" si="14"/>
        <v>Ea</v>
      </c>
      <c r="J146" s="6">
        <f>Sizing!N153</f>
        <v>0</v>
      </c>
      <c r="K146" s="6">
        <f t="shared" si="15"/>
        <v>0</v>
      </c>
      <c r="L146" s="6" t="s">
        <v>150</v>
      </c>
      <c r="M146" s="6" t="s">
        <v>33</v>
      </c>
      <c r="N146" s="6" t="str">
        <f t="shared" si="16"/>
        <v>Ea</v>
      </c>
      <c r="O146" s="6">
        <f>Sizing!R153</f>
        <v>0</v>
      </c>
      <c r="P146" s="6">
        <f t="shared" si="17"/>
        <v>0</v>
      </c>
      <c r="Q146" s="6" t="s">
        <v>33</v>
      </c>
      <c r="R146" s="6" t="s">
        <v>139</v>
      </c>
    </row>
    <row r="147" spans="1:18" ht="12.75">
      <c r="A147" s="39">
        <f>'Volume Forecast'!B152</f>
        <v>0</v>
      </c>
      <c r="B147" s="39">
        <f>'Volume Forecast'!C152</f>
        <v>0</v>
      </c>
      <c r="C147" s="6" t="str">
        <f>'Volume Forecast'!D152</f>
        <v>Ea</v>
      </c>
      <c r="D147" s="6" t="str">
        <f t="shared" si="12"/>
        <v>Ea</v>
      </c>
      <c r="E147" s="6">
        <f>Sizing!J154</f>
        <v>0</v>
      </c>
      <c r="F147" s="6">
        <f t="shared" si="13"/>
        <v>0</v>
      </c>
      <c r="G147" s="6" t="s">
        <v>32</v>
      </c>
      <c r="H147" s="6" t="s">
        <v>150</v>
      </c>
      <c r="I147" s="6" t="str">
        <f t="shared" si="14"/>
        <v>Ea</v>
      </c>
      <c r="J147" s="6">
        <f>Sizing!N154</f>
        <v>0</v>
      </c>
      <c r="K147" s="6">
        <f t="shared" si="15"/>
        <v>0</v>
      </c>
      <c r="L147" s="6" t="s">
        <v>150</v>
      </c>
      <c r="M147" s="6" t="s">
        <v>33</v>
      </c>
      <c r="N147" s="6" t="str">
        <f t="shared" si="16"/>
        <v>Ea</v>
      </c>
      <c r="O147" s="6">
        <f>Sizing!R154</f>
        <v>0</v>
      </c>
      <c r="P147" s="6">
        <f t="shared" si="17"/>
        <v>0</v>
      </c>
      <c r="Q147" s="6" t="s">
        <v>33</v>
      </c>
      <c r="R147" s="6" t="s">
        <v>139</v>
      </c>
    </row>
    <row r="148" spans="1:18" ht="12.75">
      <c r="A148" s="39">
        <f>'Volume Forecast'!B153</f>
        <v>0</v>
      </c>
      <c r="B148" s="39">
        <f>'Volume Forecast'!C153</f>
        <v>0</v>
      </c>
      <c r="C148" s="6" t="str">
        <f>'Volume Forecast'!D153</f>
        <v>Ea</v>
      </c>
      <c r="D148" s="6" t="str">
        <f t="shared" si="12"/>
        <v>Ea</v>
      </c>
      <c r="E148" s="6">
        <f>Sizing!J155</f>
        <v>0</v>
      </c>
      <c r="F148" s="6">
        <f t="shared" si="13"/>
        <v>0</v>
      </c>
      <c r="G148" s="6" t="s">
        <v>32</v>
      </c>
      <c r="H148" s="6" t="s">
        <v>150</v>
      </c>
      <c r="I148" s="6" t="str">
        <f t="shared" si="14"/>
        <v>Ea</v>
      </c>
      <c r="J148" s="6">
        <f>Sizing!N155</f>
        <v>0</v>
      </c>
      <c r="K148" s="6">
        <f t="shared" si="15"/>
        <v>0</v>
      </c>
      <c r="L148" s="6" t="s">
        <v>150</v>
      </c>
      <c r="M148" s="6" t="s">
        <v>33</v>
      </c>
      <c r="N148" s="6" t="str">
        <f t="shared" si="16"/>
        <v>Ea</v>
      </c>
      <c r="O148" s="6">
        <f>Sizing!R155</f>
        <v>0</v>
      </c>
      <c r="P148" s="6">
        <f t="shared" si="17"/>
        <v>0</v>
      </c>
      <c r="Q148" s="6" t="s">
        <v>33</v>
      </c>
      <c r="R148" s="6" t="s">
        <v>139</v>
      </c>
    </row>
    <row r="149" spans="1:18" ht="12.75">
      <c r="A149" s="39">
        <f>'Volume Forecast'!B154</f>
        <v>0</v>
      </c>
      <c r="B149" s="39">
        <f>'Volume Forecast'!C154</f>
        <v>0</v>
      </c>
      <c r="C149" s="6" t="str">
        <f>'Volume Forecast'!D154</f>
        <v>Ea</v>
      </c>
      <c r="D149" s="6" t="str">
        <f t="shared" si="12"/>
        <v>Ea</v>
      </c>
      <c r="E149" s="6">
        <f>Sizing!J156</f>
        <v>0</v>
      </c>
      <c r="F149" s="6">
        <f t="shared" si="13"/>
        <v>0</v>
      </c>
      <c r="G149" s="6" t="s">
        <v>32</v>
      </c>
      <c r="H149" s="6" t="s">
        <v>150</v>
      </c>
      <c r="I149" s="6" t="str">
        <f t="shared" si="14"/>
        <v>Ea</v>
      </c>
      <c r="J149" s="6">
        <f>Sizing!N156</f>
        <v>0</v>
      </c>
      <c r="K149" s="6">
        <f t="shared" si="15"/>
        <v>0</v>
      </c>
      <c r="L149" s="6" t="s">
        <v>150</v>
      </c>
      <c r="M149" s="6" t="s">
        <v>33</v>
      </c>
      <c r="N149" s="6" t="str">
        <f t="shared" si="16"/>
        <v>Ea</v>
      </c>
      <c r="O149" s="6">
        <f>Sizing!R156</f>
        <v>0</v>
      </c>
      <c r="P149" s="6">
        <f t="shared" si="17"/>
        <v>0</v>
      </c>
      <c r="Q149" s="6" t="s">
        <v>33</v>
      </c>
      <c r="R149" s="6" t="s">
        <v>139</v>
      </c>
    </row>
    <row r="150" spans="1:18" ht="12.75">
      <c r="A150" s="39">
        <f>'Volume Forecast'!B155</f>
        <v>0</v>
      </c>
      <c r="B150" s="39">
        <f>'Volume Forecast'!C155</f>
        <v>0</v>
      </c>
      <c r="C150" s="6" t="str">
        <f>'Volume Forecast'!D155</f>
        <v>Ea</v>
      </c>
      <c r="D150" s="6" t="str">
        <f t="shared" si="12"/>
        <v>Ea</v>
      </c>
      <c r="E150" s="6">
        <f>Sizing!J157</f>
        <v>0</v>
      </c>
      <c r="F150" s="6">
        <f t="shared" si="13"/>
        <v>0</v>
      </c>
      <c r="G150" s="6" t="s">
        <v>32</v>
      </c>
      <c r="H150" s="6" t="s">
        <v>150</v>
      </c>
      <c r="I150" s="6" t="str">
        <f t="shared" si="14"/>
        <v>Ea</v>
      </c>
      <c r="J150" s="6">
        <f>Sizing!N157</f>
        <v>0</v>
      </c>
      <c r="K150" s="6">
        <f t="shared" si="15"/>
        <v>0</v>
      </c>
      <c r="L150" s="6" t="s">
        <v>150</v>
      </c>
      <c r="M150" s="6" t="s">
        <v>33</v>
      </c>
      <c r="N150" s="6" t="str">
        <f t="shared" si="16"/>
        <v>Ea</v>
      </c>
      <c r="O150" s="6">
        <f>Sizing!R157</f>
        <v>0</v>
      </c>
      <c r="P150" s="6">
        <f t="shared" si="17"/>
        <v>0</v>
      </c>
      <c r="Q150" s="6" t="s">
        <v>33</v>
      </c>
      <c r="R150" s="6" t="s">
        <v>139</v>
      </c>
    </row>
    <row r="151" spans="1:18" ht="12.75">
      <c r="A151" s="39">
        <f>'Volume Forecast'!B156</f>
        <v>0</v>
      </c>
      <c r="B151" s="39">
        <f>'Volume Forecast'!C156</f>
        <v>0</v>
      </c>
      <c r="C151" s="6" t="str">
        <f>'Volume Forecast'!D156</f>
        <v>Ea</v>
      </c>
      <c r="D151" s="6" t="str">
        <f t="shared" si="12"/>
        <v>Ea</v>
      </c>
      <c r="E151" s="6">
        <f>Sizing!J158</f>
        <v>0</v>
      </c>
      <c r="F151" s="6">
        <f t="shared" si="13"/>
        <v>0</v>
      </c>
      <c r="G151" s="6" t="s">
        <v>32</v>
      </c>
      <c r="H151" s="6" t="s">
        <v>150</v>
      </c>
      <c r="I151" s="6" t="str">
        <f t="shared" si="14"/>
        <v>Ea</v>
      </c>
      <c r="J151" s="6">
        <f>Sizing!N158</f>
        <v>0</v>
      </c>
      <c r="K151" s="6">
        <f t="shared" si="15"/>
        <v>0</v>
      </c>
      <c r="L151" s="6" t="s">
        <v>150</v>
      </c>
      <c r="M151" s="6" t="s">
        <v>33</v>
      </c>
      <c r="N151" s="6" t="str">
        <f t="shared" si="16"/>
        <v>Ea</v>
      </c>
      <c r="O151" s="6">
        <f>Sizing!R158</f>
        <v>0</v>
      </c>
      <c r="P151" s="6">
        <f t="shared" si="17"/>
        <v>0</v>
      </c>
      <c r="Q151" s="6" t="s">
        <v>33</v>
      </c>
      <c r="R151" s="6" t="s">
        <v>139</v>
      </c>
    </row>
    <row r="152" spans="1:18" ht="12.75">
      <c r="A152" s="39">
        <f>'Volume Forecast'!B157</f>
        <v>0</v>
      </c>
      <c r="B152" s="39">
        <f>'Volume Forecast'!C157</f>
        <v>0</v>
      </c>
      <c r="C152" s="6" t="str">
        <f>'Volume Forecast'!D157</f>
        <v>Ea</v>
      </c>
      <c r="D152" s="6" t="str">
        <f t="shared" si="12"/>
        <v>Ea</v>
      </c>
      <c r="E152" s="6">
        <f>Sizing!J159</f>
        <v>0</v>
      </c>
      <c r="F152" s="6">
        <f t="shared" si="13"/>
        <v>0</v>
      </c>
      <c r="G152" s="6" t="s">
        <v>32</v>
      </c>
      <c r="H152" s="6" t="s">
        <v>150</v>
      </c>
      <c r="I152" s="6" t="str">
        <f t="shared" si="14"/>
        <v>Ea</v>
      </c>
      <c r="J152" s="6">
        <f>Sizing!N159</f>
        <v>0</v>
      </c>
      <c r="K152" s="6">
        <f t="shared" si="15"/>
        <v>0</v>
      </c>
      <c r="L152" s="6" t="s">
        <v>150</v>
      </c>
      <c r="M152" s="6" t="s">
        <v>33</v>
      </c>
      <c r="N152" s="6" t="str">
        <f t="shared" si="16"/>
        <v>Ea</v>
      </c>
      <c r="O152" s="6">
        <f>Sizing!R159</f>
        <v>0</v>
      </c>
      <c r="P152" s="6">
        <f t="shared" si="17"/>
        <v>0</v>
      </c>
      <c r="Q152" s="6" t="s">
        <v>33</v>
      </c>
      <c r="R152" s="6" t="s">
        <v>139</v>
      </c>
    </row>
    <row r="153" spans="1:18" ht="12.75">
      <c r="A153" s="39">
        <f>'Volume Forecast'!B158</f>
        <v>0</v>
      </c>
      <c r="B153" s="39">
        <f>'Volume Forecast'!C158</f>
        <v>0</v>
      </c>
      <c r="C153" s="6" t="str">
        <f>'Volume Forecast'!D158</f>
        <v>Ea</v>
      </c>
      <c r="D153" s="6" t="str">
        <f t="shared" si="12"/>
        <v>Ea</v>
      </c>
      <c r="E153" s="6">
        <f>Sizing!J160</f>
        <v>0</v>
      </c>
      <c r="F153" s="6">
        <f t="shared" si="13"/>
        <v>0</v>
      </c>
      <c r="G153" s="6" t="s">
        <v>32</v>
      </c>
      <c r="H153" s="6" t="s">
        <v>150</v>
      </c>
      <c r="I153" s="6" t="str">
        <f t="shared" si="14"/>
        <v>Ea</v>
      </c>
      <c r="J153" s="6">
        <f>Sizing!N160</f>
        <v>0</v>
      </c>
      <c r="K153" s="6">
        <f t="shared" si="15"/>
        <v>0</v>
      </c>
      <c r="L153" s="6" t="s">
        <v>150</v>
      </c>
      <c r="M153" s="6" t="s">
        <v>33</v>
      </c>
      <c r="N153" s="6" t="str">
        <f t="shared" si="16"/>
        <v>Ea</v>
      </c>
      <c r="O153" s="6">
        <f>Sizing!R160</f>
        <v>0</v>
      </c>
      <c r="P153" s="6">
        <f t="shared" si="17"/>
        <v>0</v>
      </c>
      <c r="Q153" s="6" t="s">
        <v>33</v>
      </c>
      <c r="R153" s="6" t="s">
        <v>139</v>
      </c>
    </row>
    <row r="154" spans="1:18" ht="12.75">
      <c r="A154" s="39">
        <f>'Volume Forecast'!B159</f>
        <v>0</v>
      </c>
      <c r="B154" s="39">
        <f>'Volume Forecast'!C159</f>
        <v>0</v>
      </c>
      <c r="C154" s="6" t="str">
        <f>'Volume Forecast'!D159</f>
        <v>Ea</v>
      </c>
      <c r="D154" s="6" t="str">
        <f t="shared" si="12"/>
        <v>Ea</v>
      </c>
      <c r="E154" s="6">
        <f>Sizing!J161</f>
        <v>0</v>
      </c>
      <c r="F154" s="6">
        <f t="shared" si="13"/>
        <v>0</v>
      </c>
      <c r="G154" s="6" t="s">
        <v>32</v>
      </c>
      <c r="H154" s="6" t="s">
        <v>150</v>
      </c>
      <c r="I154" s="6" t="str">
        <f t="shared" si="14"/>
        <v>Ea</v>
      </c>
      <c r="J154" s="6">
        <f>Sizing!N161</f>
        <v>0</v>
      </c>
      <c r="K154" s="6">
        <f t="shared" si="15"/>
        <v>0</v>
      </c>
      <c r="L154" s="6" t="s">
        <v>150</v>
      </c>
      <c r="M154" s="6" t="s">
        <v>33</v>
      </c>
      <c r="N154" s="6" t="str">
        <f t="shared" si="16"/>
        <v>Ea</v>
      </c>
      <c r="O154" s="6">
        <f>Sizing!R161</f>
        <v>0</v>
      </c>
      <c r="P154" s="6">
        <f t="shared" si="17"/>
        <v>0</v>
      </c>
      <c r="Q154" s="6" t="s">
        <v>33</v>
      </c>
      <c r="R154" s="6" t="s">
        <v>139</v>
      </c>
    </row>
    <row r="155" spans="1:18" ht="12.75">
      <c r="A155" s="39">
        <f>'Volume Forecast'!B160</f>
        <v>0</v>
      </c>
      <c r="B155" s="39">
        <f>'Volume Forecast'!C160</f>
        <v>0</v>
      </c>
      <c r="C155" s="6" t="str">
        <f>'Volume Forecast'!D160</f>
        <v>Ea</v>
      </c>
      <c r="D155" s="6" t="str">
        <f t="shared" si="12"/>
        <v>Ea</v>
      </c>
      <c r="E155" s="6">
        <f>Sizing!J162</f>
        <v>0</v>
      </c>
      <c r="F155" s="6">
        <f t="shared" si="13"/>
        <v>0</v>
      </c>
      <c r="G155" s="6" t="s">
        <v>32</v>
      </c>
      <c r="H155" s="6" t="s">
        <v>150</v>
      </c>
      <c r="I155" s="6" t="str">
        <f t="shared" si="14"/>
        <v>Ea</v>
      </c>
      <c r="J155" s="6">
        <f>Sizing!N162</f>
        <v>0</v>
      </c>
      <c r="K155" s="6">
        <f t="shared" si="15"/>
        <v>0</v>
      </c>
      <c r="L155" s="6" t="s">
        <v>150</v>
      </c>
      <c r="M155" s="6" t="s">
        <v>33</v>
      </c>
      <c r="N155" s="6" t="str">
        <f t="shared" si="16"/>
        <v>Ea</v>
      </c>
      <c r="O155" s="6">
        <f>Sizing!R162</f>
        <v>0</v>
      </c>
      <c r="P155" s="6">
        <f t="shared" si="17"/>
        <v>0</v>
      </c>
      <c r="Q155" s="6" t="s">
        <v>33</v>
      </c>
      <c r="R155" s="6" t="s">
        <v>139</v>
      </c>
    </row>
    <row r="156" spans="1:18" ht="12.75">
      <c r="A156" s="39">
        <f>'Volume Forecast'!B161</f>
        <v>0</v>
      </c>
      <c r="B156" s="39">
        <f>'Volume Forecast'!C161</f>
        <v>0</v>
      </c>
      <c r="C156" s="6" t="str">
        <f>'Volume Forecast'!D161</f>
        <v>Ea</v>
      </c>
      <c r="D156" s="6" t="str">
        <f t="shared" si="12"/>
        <v>Ea</v>
      </c>
      <c r="E156" s="6">
        <f>Sizing!J163</f>
        <v>0</v>
      </c>
      <c r="F156" s="6">
        <f t="shared" si="13"/>
        <v>0</v>
      </c>
      <c r="G156" s="6" t="s">
        <v>32</v>
      </c>
      <c r="H156" s="6" t="s">
        <v>150</v>
      </c>
      <c r="I156" s="6" t="str">
        <f t="shared" si="14"/>
        <v>Ea</v>
      </c>
      <c r="J156" s="6">
        <f>Sizing!N163</f>
        <v>0</v>
      </c>
      <c r="K156" s="6">
        <f t="shared" si="15"/>
        <v>0</v>
      </c>
      <c r="L156" s="6" t="s">
        <v>150</v>
      </c>
      <c r="M156" s="6" t="s">
        <v>33</v>
      </c>
      <c r="N156" s="6" t="str">
        <f t="shared" si="16"/>
        <v>Ea</v>
      </c>
      <c r="O156" s="6">
        <f>Sizing!R163</f>
        <v>0</v>
      </c>
      <c r="P156" s="6">
        <f t="shared" si="17"/>
        <v>0</v>
      </c>
      <c r="Q156" s="6" t="s">
        <v>33</v>
      </c>
      <c r="R156" s="6" t="s">
        <v>139</v>
      </c>
    </row>
    <row r="157" spans="1:18" ht="12.75">
      <c r="A157" s="39">
        <f>'Volume Forecast'!B162</f>
        <v>0</v>
      </c>
      <c r="B157" s="39">
        <f>'Volume Forecast'!C162</f>
        <v>0</v>
      </c>
      <c r="C157" s="6" t="str">
        <f>'Volume Forecast'!D162</f>
        <v>Ea</v>
      </c>
      <c r="D157" s="6" t="str">
        <f t="shared" si="12"/>
        <v>Ea</v>
      </c>
      <c r="E157" s="6">
        <f>Sizing!J164</f>
        <v>0</v>
      </c>
      <c r="F157" s="6">
        <f t="shared" si="13"/>
        <v>0</v>
      </c>
      <c r="G157" s="6" t="s">
        <v>32</v>
      </c>
      <c r="H157" s="6" t="s">
        <v>150</v>
      </c>
      <c r="I157" s="6" t="str">
        <f t="shared" si="14"/>
        <v>Ea</v>
      </c>
      <c r="J157" s="6">
        <f>Sizing!N164</f>
        <v>0</v>
      </c>
      <c r="K157" s="6">
        <f t="shared" si="15"/>
        <v>0</v>
      </c>
      <c r="L157" s="6" t="s">
        <v>150</v>
      </c>
      <c r="M157" s="6" t="s">
        <v>33</v>
      </c>
      <c r="N157" s="6" t="str">
        <f t="shared" si="16"/>
        <v>Ea</v>
      </c>
      <c r="O157" s="6">
        <f>Sizing!R164</f>
        <v>0</v>
      </c>
      <c r="P157" s="6">
        <f t="shared" si="17"/>
        <v>0</v>
      </c>
      <c r="Q157" s="6" t="s">
        <v>33</v>
      </c>
      <c r="R157" s="6" t="s">
        <v>139</v>
      </c>
    </row>
    <row r="158" spans="1:18" ht="12.75">
      <c r="A158" s="39">
        <f>'Volume Forecast'!B163</f>
        <v>0</v>
      </c>
      <c r="B158" s="39">
        <f>'Volume Forecast'!C163</f>
        <v>0</v>
      </c>
      <c r="C158" s="6" t="str">
        <f>'Volume Forecast'!D163</f>
        <v>Ea</v>
      </c>
      <c r="D158" s="6" t="str">
        <f t="shared" si="12"/>
        <v>Ea</v>
      </c>
      <c r="E158" s="6">
        <f>Sizing!J165</f>
        <v>0</v>
      </c>
      <c r="F158" s="6">
        <f t="shared" si="13"/>
        <v>0</v>
      </c>
      <c r="G158" s="6" t="s">
        <v>32</v>
      </c>
      <c r="H158" s="6" t="s">
        <v>150</v>
      </c>
      <c r="I158" s="6" t="str">
        <f t="shared" si="14"/>
        <v>Ea</v>
      </c>
      <c r="J158" s="6">
        <f>Sizing!N165</f>
        <v>0</v>
      </c>
      <c r="K158" s="6">
        <f t="shared" si="15"/>
        <v>0</v>
      </c>
      <c r="L158" s="6" t="s">
        <v>150</v>
      </c>
      <c r="M158" s="6" t="s">
        <v>33</v>
      </c>
      <c r="N158" s="6" t="str">
        <f t="shared" si="16"/>
        <v>Ea</v>
      </c>
      <c r="O158" s="6">
        <f>Sizing!R165</f>
        <v>0</v>
      </c>
      <c r="P158" s="6">
        <f t="shared" si="17"/>
        <v>0</v>
      </c>
      <c r="Q158" s="6" t="s">
        <v>33</v>
      </c>
      <c r="R158" s="6" t="s">
        <v>139</v>
      </c>
    </row>
    <row r="159" spans="1:18" ht="12.75">
      <c r="A159" s="39">
        <f>'Volume Forecast'!B164</f>
        <v>0</v>
      </c>
      <c r="B159" s="39">
        <f>'Volume Forecast'!C164</f>
        <v>0</v>
      </c>
      <c r="C159" s="6" t="str">
        <f>'Volume Forecast'!D164</f>
        <v>Ea</v>
      </c>
      <c r="D159" s="6" t="str">
        <f t="shared" si="12"/>
        <v>Ea</v>
      </c>
      <c r="E159" s="6">
        <f>Sizing!J166</f>
        <v>0</v>
      </c>
      <c r="F159" s="6">
        <f t="shared" si="13"/>
        <v>0</v>
      </c>
      <c r="G159" s="6" t="s">
        <v>32</v>
      </c>
      <c r="H159" s="6" t="s">
        <v>150</v>
      </c>
      <c r="I159" s="6" t="str">
        <f t="shared" si="14"/>
        <v>Ea</v>
      </c>
      <c r="J159" s="6">
        <f>Sizing!N166</f>
        <v>0</v>
      </c>
      <c r="K159" s="6">
        <f t="shared" si="15"/>
        <v>0</v>
      </c>
      <c r="L159" s="6" t="s">
        <v>150</v>
      </c>
      <c r="M159" s="6" t="s">
        <v>33</v>
      </c>
      <c r="N159" s="6" t="str">
        <f t="shared" si="16"/>
        <v>Ea</v>
      </c>
      <c r="O159" s="6">
        <f>Sizing!R166</f>
        <v>0</v>
      </c>
      <c r="P159" s="6">
        <f t="shared" si="17"/>
        <v>0</v>
      </c>
      <c r="Q159" s="6" t="s">
        <v>33</v>
      </c>
      <c r="R159" s="6" t="s">
        <v>139</v>
      </c>
    </row>
    <row r="160" spans="1:18" ht="12.75">
      <c r="A160" s="39">
        <f>'Volume Forecast'!B165</f>
        <v>0</v>
      </c>
      <c r="B160" s="39">
        <f>'Volume Forecast'!C165</f>
        <v>0</v>
      </c>
      <c r="C160" s="6" t="str">
        <f>'Volume Forecast'!D165</f>
        <v>Ea</v>
      </c>
      <c r="D160" s="6" t="str">
        <f t="shared" si="12"/>
        <v>Ea</v>
      </c>
      <c r="E160" s="6">
        <f>Sizing!J167</f>
        <v>0</v>
      </c>
      <c r="F160" s="6">
        <f t="shared" si="13"/>
        <v>0</v>
      </c>
      <c r="G160" s="6" t="s">
        <v>32</v>
      </c>
      <c r="H160" s="6" t="s">
        <v>150</v>
      </c>
      <c r="I160" s="6" t="str">
        <f t="shared" si="14"/>
        <v>Ea</v>
      </c>
      <c r="J160" s="6">
        <f>Sizing!N167</f>
        <v>0</v>
      </c>
      <c r="K160" s="6">
        <f t="shared" si="15"/>
        <v>0</v>
      </c>
      <c r="L160" s="6" t="s">
        <v>150</v>
      </c>
      <c r="M160" s="6" t="s">
        <v>33</v>
      </c>
      <c r="N160" s="6" t="str">
        <f t="shared" si="16"/>
        <v>Ea</v>
      </c>
      <c r="O160" s="6">
        <f>Sizing!R167</f>
        <v>0</v>
      </c>
      <c r="P160" s="6">
        <f t="shared" si="17"/>
        <v>0</v>
      </c>
      <c r="Q160" s="6" t="s">
        <v>33</v>
      </c>
      <c r="R160" s="6" t="s">
        <v>139</v>
      </c>
    </row>
    <row r="161" spans="1:18" ht="12.75">
      <c r="A161" s="39">
        <f>'Volume Forecast'!B166</f>
        <v>0</v>
      </c>
      <c r="B161" s="39">
        <f>'Volume Forecast'!C166</f>
        <v>0</v>
      </c>
      <c r="C161" s="6" t="str">
        <f>'Volume Forecast'!D166</f>
        <v>Ea</v>
      </c>
      <c r="D161" s="6" t="str">
        <f t="shared" si="12"/>
        <v>Ea</v>
      </c>
      <c r="E161" s="6">
        <f>Sizing!J168</f>
        <v>0</v>
      </c>
      <c r="F161" s="6">
        <f t="shared" si="13"/>
        <v>0</v>
      </c>
      <c r="G161" s="6" t="s">
        <v>32</v>
      </c>
      <c r="H161" s="6" t="s">
        <v>150</v>
      </c>
      <c r="I161" s="6" t="str">
        <f t="shared" si="14"/>
        <v>Ea</v>
      </c>
      <c r="J161" s="6">
        <f>Sizing!N168</f>
        <v>0</v>
      </c>
      <c r="K161" s="6">
        <f t="shared" si="15"/>
        <v>0</v>
      </c>
      <c r="L161" s="6" t="s">
        <v>150</v>
      </c>
      <c r="M161" s="6" t="s">
        <v>33</v>
      </c>
      <c r="N161" s="6" t="str">
        <f t="shared" si="16"/>
        <v>Ea</v>
      </c>
      <c r="O161" s="6">
        <f>Sizing!R168</f>
        <v>0</v>
      </c>
      <c r="P161" s="6">
        <f t="shared" si="17"/>
        <v>0</v>
      </c>
      <c r="Q161" s="6" t="s">
        <v>33</v>
      </c>
      <c r="R161" s="6" t="s">
        <v>139</v>
      </c>
    </row>
    <row r="162" spans="1:18" ht="12.75">
      <c r="A162" s="39">
        <f>'Volume Forecast'!B167</f>
        <v>0</v>
      </c>
      <c r="B162" s="39">
        <f>'Volume Forecast'!C167</f>
        <v>0</v>
      </c>
      <c r="C162" s="6" t="str">
        <f>'Volume Forecast'!D167</f>
        <v>Ea</v>
      </c>
      <c r="D162" s="6" t="str">
        <f t="shared" si="12"/>
        <v>Ea</v>
      </c>
      <c r="E162" s="6">
        <f>Sizing!J169</f>
        <v>0</v>
      </c>
      <c r="F162" s="6">
        <f t="shared" si="13"/>
        <v>0</v>
      </c>
      <c r="G162" s="6" t="s">
        <v>32</v>
      </c>
      <c r="H162" s="6" t="s">
        <v>150</v>
      </c>
      <c r="I162" s="6" t="str">
        <f t="shared" si="14"/>
        <v>Ea</v>
      </c>
      <c r="J162" s="6">
        <f>Sizing!N169</f>
        <v>0</v>
      </c>
      <c r="K162" s="6">
        <f t="shared" si="15"/>
        <v>0</v>
      </c>
      <c r="L162" s="6" t="s">
        <v>150</v>
      </c>
      <c r="M162" s="6" t="s">
        <v>33</v>
      </c>
      <c r="N162" s="6" t="str">
        <f t="shared" si="16"/>
        <v>Ea</v>
      </c>
      <c r="O162" s="6">
        <f>Sizing!R169</f>
        <v>0</v>
      </c>
      <c r="P162" s="6">
        <f t="shared" si="17"/>
        <v>0</v>
      </c>
      <c r="Q162" s="6" t="s">
        <v>33</v>
      </c>
      <c r="R162" s="6" t="s">
        <v>139</v>
      </c>
    </row>
    <row r="163" spans="1:18" ht="12.75">
      <c r="A163" s="39">
        <f>'Volume Forecast'!B168</f>
        <v>0</v>
      </c>
      <c r="B163" s="39">
        <f>'Volume Forecast'!C168</f>
        <v>0</v>
      </c>
      <c r="C163" s="6" t="str">
        <f>'Volume Forecast'!D168</f>
        <v>Ea</v>
      </c>
      <c r="D163" s="6" t="str">
        <f t="shared" si="12"/>
        <v>Ea</v>
      </c>
      <c r="E163" s="6">
        <f>Sizing!J170</f>
        <v>0</v>
      </c>
      <c r="F163" s="6">
        <f t="shared" si="13"/>
        <v>0</v>
      </c>
      <c r="G163" s="6" t="s">
        <v>32</v>
      </c>
      <c r="H163" s="6" t="s">
        <v>150</v>
      </c>
      <c r="I163" s="6" t="str">
        <f t="shared" si="14"/>
        <v>Ea</v>
      </c>
      <c r="J163" s="6">
        <f>Sizing!N170</f>
        <v>0</v>
      </c>
      <c r="K163" s="6">
        <f t="shared" si="15"/>
        <v>0</v>
      </c>
      <c r="L163" s="6" t="s">
        <v>150</v>
      </c>
      <c r="M163" s="6" t="s">
        <v>33</v>
      </c>
      <c r="N163" s="6" t="str">
        <f t="shared" si="16"/>
        <v>Ea</v>
      </c>
      <c r="O163" s="6">
        <f>Sizing!R170</f>
        <v>0</v>
      </c>
      <c r="P163" s="6">
        <f t="shared" si="17"/>
        <v>0</v>
      </c>
      <c r="Q163" s="6" t="s">
        <v>33</v>
      </c>
      <c r="R163" s="6" t="s">
        <v>139</v>
      </c>
    </row>
    <row r="164" spans="1:18" ht="12.75">
      <c r="A164" s="39">
        <f>'Volume Forecast'!B169</f>
        <v>0</v>
      </c>
      <c r="B164" s="39">
        <f>'Volume Forecast'!C169</f>
        <v>0</v>
      </c>
      <c r="C164" s="6" t="str">
        <f>'Volume Forecast'!D169</f>
        <v>Ea</v>
      </c>
      <c r="D164" s="6" t="str">
        <f t="shared" si="12"/>
        <v>Ea</v>
      </c>
      <c r="E164" s="6">
        <f>Sizing!J171</f>
        <v>0</v>
      </c>
      <c r="F164" s="6">
        <f t="shared" si="13"/>
        <v>0</v>
      </c>
      <c r="G164" s="6" t="s">
        <v>32</v>
      </c>
      <c r="H164" s="6" t="s">
        <v>150</v>
      </c>
      <c r="I164" s="6" t="str">
        <f t="shared" si="14"/>
        <v>Ea</v>
      </c>
      <c r="J164" s="6">
        <f>Sizing!N171</f>
        <v>0</v>
      </c>
      <c r="K164" s="6">
        <f t="shared" si="15"/>
        <v>0</v>
      </c>
      <c r="L164" s="6" t="s">
        <v>150</v>
      </c>
      <c r="M164" s="6" t="s">
        <v>33</v>
      </c>
      <c r="N164" s="6" t="str">
        <f t="shared" si="16"/>
        <v>Ea</v>
      </c>
      <c r="O164" s="6">
        <f>Sizing!R171</f>
        <v>0</v>
      </c>
      <c r="P164" s="6">
        <f t="shared" si="17"/>
        <v>0</v>
      </c>
      <c r="Q164" s="6" t="s">
        <v>33</v>
      </c>
      <c r="R164" s="6" t="s">
        <v>139</v>
      </c>
    </row>
    <row r="165" spans="1:18" ht="12.75">
      <c r="A165" s="39">
        <f>'Volume Forecast'!B170</f>
        <v>0</v>
      </c>
      <c r="B165" s="39">
        <f>'Volume Forecast'!C170</f>
        <v>0</v>
      </c>
      <c r="C165" s="6" t="str">
        <f>'Volume Forecast'!D170</f>
        <v>Ea</v>
      </c>
      <c r="D165" s="6" t="str">
        <f t="shared" si="12"/>
        <v>Ea</v>
      </c>
      <c r="E165" s="6">
        <f>Sizing!J172</f>
        <v>0</v>
      </c>
      <c r="F165" s="6">
        <f t="shared" si="13"/>
        <v>0</v>
      </c>
      <c r="G165" s="6" t="s">
        <v>32</v>
      </c>
      <c r="H165" s="6" t="s">
        <v>150</v>
      </c>
      <c r="I165" s="6" t="str">
        <f t="shared" si="14"/>
        <v>Ea</v>
      </c>
      <c r="J165" s="6">
        <f>Sizing!N172</f>
        <v>0</v>
      </c>
      <c r="K165" s="6">
        <f t="shared" si="15"/>
        <v>0</v>
      </c>
      <c r="L165" s="6" t="s">
        <v>150</v>
      </c>
      <c r="M165" s="6" t="s">
        <v>33</v>
      </c>
      <c r="N165" s="6" t="str">
        <f t="shared" si="16"/>
        <v>Ea</v>
      </c>
      <c r="O165" s="6">
        <f>Sizing!R172</f>
        <v>0</v>
      </c>
      <c r="P165" s="6">
        <f t="shared" si="17"/>
        <v>0</v>
      </c>
      <c r="Q165" s="6" t="s">
        <v>33</v>
      </c>
      <c r="R165" s="6" t="s">
        <v>139</v>
      </c>
    </row>
    <row r="166" spans="1:18" ht="12.75">
      <c r="A166" s="39">
        <f>'Volume Forecast'!B171</f>
        <v>0</v>
      </c>
      <c r="B166" s="39">
        <f>'Volume Forecast'!C171</f>
        <v>0</v>
      </c>
      <c r="C166" s="6" t="str">
        <f>'Volume Forecast'!D171</f>
        <v>Ea</v>
      </c>
      <c r="D166" s="6" t="str">
        <f t="shared" si="12"/>
        <v>Ea</v>
      </c>
      <c r="E166" s="6">
        <f>Sizing!J173</f>
        <v>0</v>
      </c>
      <c r="F166" s="6">
        <f t="shared" si="13"/>
        <v>0</v>
      </c>
      <c r="G166" s="6" t="s">
        <v>32</v>
      </c>
      <c r="H166" s="6" t="s">
        <v>150</v>
      </c>
      <c r="I166" s="6" t="str">
        <f t="shared" si="14"/>
        <v>Ea</v>
      </c>
      <c r="J166" s="6">
        <f>Sizing!N173</f>
        <v>0</v>
      </c>
      <c r="K166" s="6">
        <f t="shared" si="15"/>
        <v>0</v>
      </c>
      <c r="L166" s="6" t="s">
        <v>150</v>
      </c>
      <c r="M166" s="6" t="s">
        <v>33</v>
      </c>
      <c r="N166" s="6" t="str">
        <f t="shared" si="16"/>
        <v>Ea</v>
      </c>
      <c r="O166" s="6">
        <f>Sizing!R173</f>
        <v>0</v>
      </c>
      <c r="P166" s="6">
        <f t="shared" si="17"/>
        <v>0</v>
      </c>
      <c r="Q166" s="6" t="s">
        <v>33</v>
      </c>
      <c r="R166" s="6" t="s">
        <v>139</v>
      </c>
    </row>
    <row r="167" spans="1:18" ht="12.75">
      <c r="A167" s="39">
        <f>'Volume Forecast'!B172</f>
        <v>0</v>
      </c>
      <c r="B167" s="39">
        <f>'Volume Forecast'!C172</f>
        <v>0</v>
      </c>
      <c r="C167" s="6" t="str">
        <f>'Volume Forecast'!D172</f>
        <v>Ea</v>
      </c>
      <c r="D167" s="6" t="str">
        <f t="shared" si="12"/>
        <v>Ea</v>
      </c>
      <c r="E167" s="6">
        <f>Sizing!J174</f>
        <v>0</v>
      </c>
      <c r="F167" s="6">
        <f t="shared" si="13"/>
        <v>0</v>
      </c>
      <c r="G167" s="6" t="s">
        <v>32</v>
      </c>
      <c r="H167" s="6" t="s">
        <v>150</v>
      </c>
      <c r="I167" s="6" t="str">
        <f t="shared" si="14"/>
        <v>Ea</v>
      </c>
      <c r="J167" s="6">
        <f>Sizing!N174</f>
        <v>0</v>
      </c>
      <c r="K167" s="6">
        <f t="shared" si="15"/>
        <v>0</v>
      </c>
      <c r="L167" s="6" t="s">
        <v>150</v>
      </c>
      <c r="M167" s="6" t="s">
        <v>33</v>
      </c>
      <c r="N167" s="6" t="str">
        <f t="shared" si="16"/>
        <v>Ea</v>
      </c>
      <c r="O167" s="6">
        <f>Sizing!R174</f>
        <v>0</v>
      </c>
      <c r="P167" s="6">
        <f t="shared" si="17"/>
        <v>0</v>
      </c>
      <c r="Q167" s="6" t="s">
        <v>33</v>
      </c>
      <c r="R167" s="6" t="s">
        <v>139</v>
      </c>
    </row>
    <row r="168" spans="1:18" ht="12.75">
      <c r="A168" s="39">
        <f>'Volume Forecast'!B173</f>
        <v>0</v>
      </c>
      <c r="B168" s="39">
        <f>'Volume Forecast'!C173</f>
        <v>0</v>
      </c>
      <c r="C168" s="6" t="str">
        <f>'Volume Forecast'!D173</f>
        <v>Ea</v>
      </c>
      <c r="D168" s="6" t="str">
        <f t="shared" si="12"/>
        <v>Ea</v>
      </c>
      <c r="E168" s="6">
        <f>Sizing!J175</f>
        <v>0</v>
      </c>
      <c r="F168" s="6">
        <f t="shared" si="13"/>
        <v>0</v>
      </c>
      <c r="G168" s="6" t="s">
        <v>32</v>
      </c>
      <c r="H168" s="6" t="s">
        <v>150</v>
      </c>
      <c r="I168" s="6" t="str">
        <f t="shared" si="14"/>
        <v>Ea</v>
      </c>
      <c r="J168" s="6">
        <f>Sizing!N175</f>
        <v>0</v>
      </c>
      <c r="K168" s="6">
        <f t="shared" si="15"/>
        <v>0</v>
      </c>
      <c r="L168" s="6" t="s">
        <v>150</v>
      </c>
      <c r="M168" s="6" t="s">
        <v>33</v>
      </c>
      <c r="N168" s="6" t="str">
        <f t="shared" si="16"/>
        <v>Ea</v>
      </c>
      <c r="O168" s="6">
        <f>Sizing!R175</f>
        <v>0</v>
      </c>
      <c r="P168" s="6">
        <f t="shared" si="17"/>
        <v>0</v>
      </c>
      <c r="Q168" s="6" t="s">
        <v>33</v>
      </c>
      <c r="R168" s="6" t="s">
        <v>139</v>
      </c>
    </row>
    <row r="169" spans="1:18" ht="12.75">
      <c r="A169" s="39">
        <f>'Volume Forecast'!B174</f>
        <v>0</v>
      </c>
      <c r="B169" s="39">
        <f>'Volume Forecast'!C174</f>
        <v>0</v>
      </c>
      <c r="C169" s="6" t="str">
        <f>'Volume Forecast'!D174</f>
        <v>Ea</v>
      </c>
      <c r="D169" s="6" t="str">
        <f t="shared" si="12"/>
        <v>Ea</v>
      </c>
      <c r="E169" s="6">
        <f>Sizing!J176</f>
        <v>0</v>
      </c>
      <c r="F169" s="6">
        <f t="shared" si="13"/>
        <v>0</v>
      </c>
      <c r="G169" s="6" t="s">
        <v>32</v>
      </c>
      <c r="H169" s="6" t="s">
        <v>150</v>
      </c>
      <c r="I169" s="6" t="str">
        <f t="shared" si="14"/>
        <v>Ea</v>
      </c>
      <c r="J169" s="6">
        <f>Sizing!N176</f>
        <v>0</v>
      </c>
      <c r="K169" s="6">
        <f t="shared" si="15"/>
        <v>0</v>
      </c>
      <c r="L169" s="6" t="s">
        <v>150</v>
      </c>
      <c r="M169" s="6" t="s">
        <v>33</v>
      </c>
      <c r="N169" s="6" t="str">
        <f t="shared" si="16"/>
        <v>Ea</v>
      </c>
      <c r="O169" s="6">
        <f>Sizing!R176</f>
        <v>0</v>
      </c>
      <c r="P169" s="6">
        <f t="shared" si="17"/>
        <v>0</v>
      </c>
      <c r="Q169" s="6" t="s">
        <v>33</v>
      </c>
      <c r="R169" s="6" t="s">
        <v>139</v>
      </c>
    </row>
    <row r="170" spans="1:18" ht="12.75">
      <c r="A170" s="39">
        <f>'Volume Forecast'!B175</f>
        <v>0</v>
      </c>
      <c r="B170" s="39">
        <f>'Volume Forecast'!C175</f>
        <v>0</v>
      </c>
      <c r="C170" s="6" t="str">
        <f>'Volume Forecast'!D175</f>
        <v>Ea</v>
      </c>
      <c r="D170" s="6" t="str">
        <f t="shared" si="12"/>
        <v>Ea</v>
      </c>
      <c r="E170" s="6">
        <f>Sizing!J177</f>
        <v>0</v>
      </c>
      <c r="F170" s="6">
        <f t="shared" si="13"/>
        <v>0</v>
      </c>
      <c r="G170" s="6" t="s">
        <v>32</v>
      </c>
      <c r="H170" s="6" t="s">
        <v>150</v>
      </c>
      <c r="I170" s="6" t="str">
        <f t="shared" si="14"/>
        <v>Ea</v>
      </c>
      <c r="J170" s="6">
        <f>Sizing!N177</f>
        <v>0</v>
      </c>
      <c r="K170" s="6">
        <f t="shared" si="15"/>
        <v>0</v>
      </c>
      <c r="L170" s="6" t="s">
        <v>150</v>
      </c>
      <c r="M170" s="6" t="s">
        <v>33</v>
      </c>
      <c r="N170" s="6" t="str">
        <f t="shared" si="16"/>
        <v>Ea</v>
      </c>
      <c r="O170" s="6">
        <f>Sizing!R177</f>
        <v>0</v>
      </c>
      <c r="P170" s="6">
        <f t="shared" si="17"/>
        <v>0</v>
      </c>
      <c r="Q170" s="6" t="s">
        <v>33</v>
      </c>
      <c r="R170" s="6" t="s">
        <v>139</v>
      </c>
    </row>
    <row r="171" spans="1:18" ht="12.75">
      <c r="A171" s="39">
        <f>'Volume Forecast'!B176</f>
        <v>0</v>
      </c>
      <c r="B171" s="39">
        <f>'Volume Forecast'!C176</f>
        <v>0</v>
      </c>
      <c r="C171" s="6" t="str">
        <f>'Volume Forecast'!D176</f>
        <v>Ea</v>
      </c>
      <c r="D171" s="6" t="str">
        <f t="shared" si="12"/>
        <v>Ea</v>
      </c>
      <c r="E171" s="6">
        <f>Sizing!J178</f>
        <v>0</v>
      </c>
      <c r="F171" s="6">
        <f t="shared" si="13"/>
        <v>0</v>
      </c>
      <c r="G171" s="6" t="s">
        <v>32</v>
      </c>
      <c r="H171" s="6" t="s">
        <v>150</v>
      </c>
      <c r="I171" s="6" t="str">
        <f t="shared" si="14"/>
        <v>Ea</v>
      </c>
      <c r="J171" s="6">
        <f>Sizing!N178</f>
        <v>0</v>
      </c>
      <c r="K171" s="6">
        <f t="shared" si="15"/>
        <v>0</v>
      </c>
      <c r="L171" s="6" t="s">
        <v>150</v>
      </c>
      <c r="M171" s="6" t="s">
        <v>33</v>
      </c>
      <c r="N171" s="6" t="str">
        <f t="shared" si="16"/>
        <v>Ea</v>
      </c>
      <c r="O171" s="6">
        <f>Sizing!R178</f>
        <v>0</v>
      </c>
      <c r="P171" s="6">
        <f t="shared" si="17"/>
        <v>0</v>
      </c>
      <c r="Q171" s="6" t="s">
        <v>33</v>
      </c>
      <c r="R171" s="6" t="s">
        <v>139</v>
      </c>
    </row>
    <row r="172" spans="1:18" ht="12.75">
      <c r="A172" s="39">
        <f>'Volume Forecast'!B177</f>
        <v>0</v>
      </c>
      <c r="B172" s="39">
        <f>'Volume Forecast'!C177</f>
        <v>0</v>
      </c>
      <c r="C172" s="6" t="str">
        <f>'Volume Forecast'!D177</f>
        <v>Ea</v>
      </c>
      <c r="D172" s="6" t="str">
        <f t="shared" si="12"/>
        <v>Ea</v>
      </c>
      <c r="E172" s="6">
        <f>Sizing!J179</f>
        <v>0</v>
      </c>
      <c r="F172" s="6">
        <f t="shared" si="13"/>
        <v>0</v>
      </c>
      <c r="G172" s="6" t="s">
        <v>32</v>
      </c>
      <c r="H172" s="6" t="s">
        <v>150</v>
      </c>
      <c r="I172" s="6" t="str">
        <f t="shared" si="14"/>
        <v>Ea</v>
      </c>
      <c r="J172" s="6">
        <f>Sizing!N179</f>
        <v>0</v>
      </c>
      <c r="K172" s="6">
        <f t="shared" si="15"/>
        <v>0</v>
      </c>
      <c r="L172" s="6" t="s">
        <v>150</v>
      </c>
      <c r="M172" s="6" t="s">
        <v>33</v>
      </c>
      <c r="N172" s="6" t="str">
        <f t="shared" si="16"/>
        <v>Ea</v>
      </c>
      <c r="O172" s="6">
        <f>Sizing!R179</f>
        <v>0</v>
      </c>
      <c r="P172" s="6">
        <f t="shared" si="17"/>
        <v>0</v>
      </c>
      <c r="Q172" s="6" t="s">
        <v>33</v>
      </c>
      <c r="R172" s="6" t="s">
        <v>139</v>
      </c>
    </row>
    <row r="173" spans="1:18" ht="12.75">
      <c r="A173" s="39">
        <f>'Volume Forecast'!B178</f>
        <v>0</v>
      </c>
      <c r="B173" s="39">
        <f>'Volume Forecast'!C178</f>
        <v>0</v>
      </c>
      <c r="C173" s="6" t="str">
        <f>'Volume Forecast'!D178</f>
        <v>Ea</v>
      </c>
      <c r="D173" s="6" t="str">
        <f t="shared" si="12"/>
        <v>Ea</v>
      </c>
      <c r="E173" s="6">
        <f>Sizing!J180</f>
        <v>0</v>
      </c>
      <c r="F173" s="6">
        <f t="shared" si="13"/>
        <v>0</v>
      </c>
      <c r="G173" s="6" t="s">
        <v>32</v>
      </c>
      <c r="H173" s="6" t="s">
        <v>150</v>
      </c>
      <c r="I173" s="6" t="str">
        <f t="shared" si="14"/>
        <v>Ea</v>
      </c>
      <c r="J173" s="6">
        <f>Sizing!N180</f>
        <v>0</v>
      </c>
      <c r="K173" s="6">
        <f t="shared" si="15"/>
        <v>0</v>
      </c>
      <c r="L173" s="6" t="s">
        <v>150</v>
      </c>
      <c r="M173" s="6" t="s">
        <v>33</v>
      </c>
      <c r="N173" s="6" t="str">
        <f t="shared" si="16"/>
        <v>Ea</v>
      </c>
      <c r="O173" s="6">
        <f>Sizing!R180</f>
        <v>0</v>
      </c>
      <c r="P173" s="6">
        <f t="shared" si="17"/>
        <v>0</v>
      </c>
      <c r="Q173" s="6" t="s">
        <v>33</v>
      </c>
      <c r="R173" s="6" t="s">
        <v>139</v>
      </c>
    </row>
    <row r="174" spans="1:18" ht="12.75">
      <c r="A174" s="39">
        <f>'Volume Forecast'!B179</f>
        <v>0</v>
      </c>
      <c r="B174" s="39">
        <f>'Volume Forecast'!C179</f>
        <v>0</v>
      </c>
      <c r="C174" s="6" t="str">
        <f>'Volume Forecast'!D179</f>
        <v>Ea</v>
      </c>
      <c r="D174" s="6" t="str">
        <f t="shared" si="12"/>
        <v>Ea</v>
      </c>
      <c r="E174" s="6">
        <f>Sizing!J181</f>
        <v>0</v>
      </c>
      <c r="F174" s="6">
        <f t="shared" si="13"/>
        <v>0</v>
      </c>
      <c r="G174" s="6" t="s">
        <v>32</v>
      </c>
      <c r="H174" s="6" t="s">
        <v>150</v>
      </c>
      <c r="I174" s="6" t="str">
        <f t="shared" si="14"/>
        <v>Ea</v>
      </c>
      <c r="J174" s="6">
        <f>Sizing!N181</f>
        <v>0</v>
      </c>
      <c r="K174" s="6">
        <f t="shared" si="15"/>
        <v>0</v>
      </c>
      <c r="L174" s="6" t="s">
        <v>150</v>
      </c>
      <c r="M174" s="6" t="s">
        <v>33</v>
      </c>
      <c r="N174" s="6" t="str">
        <f t="shared" si="16"/>
        <v>Ea</v>
      </c>
      <c r="O174" s="6">
        <f>Sizing!R181</f>
        <v>0</v>
      </c>
      <c r="P174" s="6">
        <f t="shared" si="17"/>
        <v>0</v>
      </c>
      <c r="Q174" s="6" t="s">
        <v>33</v>
      </c>
      <c r="R174" s="6" t="s">
        <v>139</v>
      </c>
    </row>
    <row r="175" spans="1:18" ht="12.75">
      <c r="A175" s="39">
        <f>'Volume Forecast'!B180</f>
        <v>0</v>
      </c>
      <c r="B175" s="39">
        <f>'Volume Forecast'!C180</f>
        <v>0</v>
      </c>
      <c r="C175" s="6" t="str">
        <f>'Volume Forecast'!D180</f>
        <v>Ea</v>
      </c>
      <c r="D175" s="6" t="str">
        <f t="shared" si="12"/>
        <v>Ea</v>
      </c>
      <c r="E175" s="6">
        <f>Sizing!J182</f>
        <v>0</v>
      </c>
      <c r="F175" s="6">
        <f t="shared" si="13"/>
        <v>0</v>
      </c>
      <c r="G175" s="6" t="s">
        <v>32</v>
      </c>
      <c r="H175" s="6" t="s">
        <v>150</v>
      </c>
      <c r="I175" s="6" t="str">
        <f t="shared" si="14"/>
        <v>Ea</v>
      </c>
      <c r="J175" s="6">
        <f>Sizing!N182</f>
        <v>0</v>
      </c>
      <c r="K175" s="6">
        <f t="shared" si="15"/>
        <v>0</v>
      </c>
      <c r="L175" s="6" t="s">
        <v>150</v>
      </c>
      <c r="M175" s="6" t="s">
        <v>33</v>
      </c>
      <c r="N175" s="6" t="str">
        <f t="shared" si="16"/>
        <v>Ea</v>
      </c>
      <c r="O175" s="6">
        <f>Sizing!R182</f>
        <v>0</v>
      </c>
      <c r="P175" s="6">
        <f t="shared" si="17"/>
        <v>0</v>
      </c>
      <c r="Q175" s="6" t="s">
        <v>33</v>
      </c>
      <c r="R175" s="6" t="s">
        <v>139</v>
      </c>
    </row>
    <row r="176" spans="1:18" ht="12.75">
      <c r="A176" s="39">
        <f>'Volume Forecast'!B181</f>
        <v>0</v>
      </c>
      <c r="B176" s="39">
        <f>'Volume Forecast'!C181</f>
        <v>0</v>
      </c>
      <c r="C176" s="6" t="str">
        <f>'Volume Forecast'!D181</f>
        <v>Ea</v>
      </c>
      <c r="D176" s="6" t="str">
        <f t="shared" si="12"/>
        <v>Ea</v>
      </c>
      <c r="E176" s="6">
        <f>Sizing!J183</f>
        <v>0</v>
      </c>
      <c r="F176" s="6">
        <f t="shared" si="13"/>
        <v>0</v>
      </c>
      <c r="G176" s="6" t="s">
        <v>32</v>
      </c>
      <c r="H176" s="6" t="s">
        <v>150</v>
      </c>
      <c r="I176" s="6" t="str">
        <f t="shared" si="14"/>
        <v>Ea</v>
      </c>
      <c r="J176" s="6">
        <f>Sizing!N183</f>
        <v>0</v>
      </c>
      <c r="K176" s="6">
        <f t="shared" si="15"/>
        <v>0</v>
      </c>
      <c r="L176" s="6" t="s">
        <v>150</v>
      </c>
      <c r="M176" s="6" t="s">
        <v>33</v>
      </c>
      <c r="N176" s="6" t="str">
        <f t="shared" si="16"/>
        <v>Ea</v>
      </c>
      <c r="O176" s="6">
        <f>Sizing!R183</f>
        <v>0</v>
      </c>
      <c r="P176" s="6">
        <f t="shared" si="17"/>
        <v>0</v>
      </c>
      <c r="Q176" s="6" t="s">
        <v>33</v>
      </c>
      <c r="R176" s="6" t="s">
        <v>139</v>
      </c>
    </row>
    <row r="177" spans="1:18" ht="12.75">
      <c r="A177" s="39">
        <f>'Volume Forecast'!B182</f>
        <v>0</v>
      </c>
      <c r="B177" s="39">
        <f>'Volume Forecast'!C182</f>
        <v>0</v>
      </c>
      <c r="C177" s="6" t="str">
        <f>'Volume Forecast'!D182</f>
        <v>Ea</v>
      </c>
      <c r="D177" s="6" t="str">
        <f t="shared" si="12"/>
        <v>Ea</v>
      </c>
      <c r="E177" s="6">
        <f>Sizing!J184</f>
        <v>0</v>
      </c>
      <c r="F177" s="6">
        <f t="shared" si="13"/>
        <v>0</v>
      </c>
      <c r="G177" s="6" t="s">
        <v>32</v>
      </c>
      <c r="H177" s="6" t="s">
        <v>150</v>
      </c>
      <c r="I177" s="6" t="str">
        <f t="shared" si="14"/>
        <v>Ea</v>
      </c>
      <c r="J177" s="6">
        <f>Sizing!N184</f>
        <v>0</v>
      </c>
      <c r="K177" s="6">
        <f t="shared" si="15"/>
        <v>0</v>
      </c>
      <c r="L177" s="6" t="s">
        <v>150</v>
      </c>
      <c r="M177" s="6" t="s">
        <v>33</v>
      </c>
      <c r="N177" s="6" t="str">
        <f t="shared" si="16"/>
        <v>Ea</v>
      </c>
      <c r="O177" s="6">
        <f>Sizing!R184</f>
        <v>0</v>
      </c>
      <c r="P177" s="6">
        <f t="shared" si="17"/>
        <v>0</v>
      </c>
      <c r="Q177" s="6" t="s">
        <v>33</v>
      </c>
      <c r="R177" s="6" t="s">
        <v>139</v>
      </c>
    </row>
    <row r="178" spans="1:18" ht="12.75">
      <c r="A178" s="39">
        <f>'Volume Forecast'!B183</f>
        <v>0</v>
      </c>
      <c r="B178" s="39">
        <f>'Volume Forecast'!C183</f>
        <v>0</v>
      </c>
      <c r="C178" s="6" t="str">
        <f>'Volume Forecast'!D183</f>
        <v>Ea</v>
      </c>
      <c r="D178" s="6" t="str">
        <f t="shared" si="12"/>
        <v>Ea</v>
      </c>
      <c r="E178" s="6">
        <f>Sizing!J185</f>
        <v>0</v>
      </c>
      <c r="F178" s="6">
        <f t="shared" si="13"/>
        <v>0</v>
      </c>
      <c r="G178" s="6" t="s">
        <v>32</v>
      </c>
      <c r="H178" s="6" t="s">
        <v>150</v>
      </c>
      <c r="I178" s="6" t="str">
        <f t="shared" si="14"/>
        <v>Ea</v>
      </c>
      <c r="J178" s="6">
        <f>Sizing!N185</f>
        <v>0</v>
      </c>
      <c r="K178" s="6">
        <f t="shared" si="15"/>
        <v>0</v>
      </c>
      <c r="L178" s="6" t="s">
        <v>150</v>
      </c>
      <c r="M178" s="6" t="s">
        <v>33</v>
      </c>
      <c r="N178" s="6" t="str">
        <f t="shared" si="16"/>
        <v>Ea</v>
      </c>
      <c r="O178" s="6">
        <f>Sizing!R185</f>
        <v>0</v>
      </c>
      <c r="P178" s="6">
        <f t="shared" si="17"/>
        <v>0</v>
      </c>
      <c r="Q178" s="6" t="s">
        <v>33</v>
      </c>
      <c r="R178" s="6" t="s">
        <v>139</v>
      </c>
    </row>
    <row r="179" spans="1:18" ht="12.75">
      <c r="A179" s="39">
        <f>'Volume Forecast'!B184</f>
        <v>0</v>
      </c>
      <c r="B179" s="39">
        <f>'Volume Forecast'!C184</f>
        <v>0</v>
      </c>
      <c r="C179" s="6" t="str">
        <f>'Volume Forecast'!D184</f>
        <v>Ea</v>
      </c>
      <c r="D179" s="6" t="str">
        <f t="shared" si="12"/>
        <v>Ea</v>
      </c>
      <c r="E179" s="6">
        <f>Sizing!J186</f>
        <v>0</v>
      </c>
      <c r="F179" s="6">
        <f t="shared" si="13"/>
        <v>0</v>
      </c>
      <c r="G179" s="6" t="s">
        <v>32</v>
      </c>
      <c r="H179" s="6" t="s">
        <v>150</v>
      </c>
      <c r="I179" s="6" t="str">
        <f t="shared" si="14"/>
        <v>Ea</v>
      </c>
      <c r="J179" s="6">
        <f>Sizing!N186</f>
        <v>0</v>
      </c>
      <c r="K179" s="6">
        <f t="shared" si="15"/>
        <v>0</v>
      </c>
      <c r="L179" s="6" t="s">
        <v>150</v>
      </c>
      <c r="M179" s="6" t="s">
        <v>33</v>
      </c>
      <c r="N179" s="6" t="str">
        <f t="shared" si="16"/>
        <v>Ea</v>
      </c>
      <c r="O179" s="6">
        <f>Sizing!R186</f>
        <v>0</v>
      </c>
      <c r="P179" s="6">
        <f t="shared" si="17"/>
        <v>0</v>
      </c>
      <c r="Q179" s="6" t="s">
        <v>33</v>
      </c>
      <c r="R179" s="6" t="s">
        <v>139</v>
      </c>
    </row>
    <row r="180" spans="1:18" ht="12.75">
      <c r="A180" s="39">
        <f>'Volume Forecast'!B185</f>
        <v>0</v>
      </c>
      <c r="B180" s="39">
        <f>'Volume Forecast'!C185</f>
        <v>0</v>
      </c>
      <c r="C180" s="6" t="str">
        <f>'Volume Forecast'!D185</f>
        <v>Ea</v>
      </c>
      <c r="D180" s="6" t="str">
        <f t="shared" si="12"/>
        <v>Ea</v>
      </c>
      <c r="E180" s="6">
        <f>Sizing!J187</f>
        <v>0</v>
      </c>
      <c r="F180" s="6">
        <f t="shared" si="13"/>
        <v>0</v>
      </c>
      <c r="G180" s="6" t="s">
        <v>32</v>
      </c>
      <c r="H180" s="6" t="s">
        <v>150</v>
      </c>
      <c r="I180" s="6" t="str">
        <f t="shared" si="14"/>
        <v>Ea</v>
      </c>
      <c r="J180" s="6">
        <f>Sizing!N187</f>
        <v>0</v>
      </c>
      <c r="K180" s="6">
        <f t="shared" si="15"/>
        <v>0</v>
      </c>
      <c r="L180" s="6" t="s">
        <v>150</v>
      </c>
      <c r="M180" s="6" t="s">
        <v>33</v>
      </c>
      <c r="N180" s="6" t="str">
        <f t="shared" si="16"/>
        <v>Ea</v>
      </c>
      <c r="O180" s="6">
        <f>Sizing!R187</f>
        <v>0</v>
      </c>
      <c r="P180" s="6">
        <f t="shared" si="17"/>
        <v>0</v>
      </c>
      <c r="Q180" s="6" t="s">
        <v>33</v>
      </c>
      <c r="R180" s="6" t="s">
        <v>139</v>
      </c>
    </row>
    <row r="181" spans="1:18" ht="12.75">
      <c r="A181" s="39">
        <f>'Volume Forecast'!B186</f>
        <v>0</v>
      </c>
      <c r="B181" s="39">
        <f>'Volume Forecast'!C186</f>
        <v>0</v>
      </c>
      <c r="C181" s="6" t="str">
        <f>'Volume Forecast'!D186</f>
        <v>Ea</v>
      </c>
      <c r="D181" s="6" t="str">
        <f t="shared" si="12"/>
        <v>Ea</v>
      </c>
      <c r="E181" s="6">
        <f>Sizing!J188</f>
        <v>0</v>
      </c>
      <c r="F181" s="6">
        <f t="shared" si="13"/>
        <v>0</v>
      </c>
      <c r="G181" s="6" t="s">
        <v>32</v>
      </c>
      <c r="H181" s="6" t="s">
        <v>150</v>
      </c>
      <c r="I181" s="6" t="str">
        <f t="shared" si="14"/>
        <v>Ea</v>
      </c>
      <c r="J181" s="6">
        <f>Sizing!N188</f>
        <v>0</v>
      </c>
      <c r="K181" s="6">
        <f t="shared" si="15"/>
        <v>0</v>
      </c>
      <c r="L181" s="6" t="s">
        <v>150</v>
      </c>
      <c r="M181" s="6" t="s">
        <v>33</v>
      </c>
      <c r="N181" s="6" t="str">
        <f t="shared" si="16"/>
        <v>Ea</v>
      </c>
      <c r="O181" s="6">
        <f>Sizing!R188</f>
        <v>0</v>
      </c>
      <c r="P181" s="6">
        <f t="shared" si="17"/>
        <v>0</v>
      </c>
      <c r="Q181" s="6" t="s">
        <v>33</v>
      </c>
      <c r="R181" s="6" t="s">
        <v>139</v>
      </c>
    </row>
    <row r="182" spans="1:18" ht="12.75">
      <c r="A182" s="39">
        <f>'Volume Forecast'!B187</f>
        <v>0</v>
      </c>
      <c r="B182" s="39">
        <f>'Volume Forecast'!C187</f>
        <v>0</v>
      </c>
      <c r="C182" s="6" t="str">
        <f>'Volume Forecast'!D187</f>
        <v>Ea</v>
      </c>
      <c r="D182" s="6" t="str">
        <f t="shared" si="12"/>
        <v>Ea</v>
      </c>
      <c r="E182" s="6">
        <f>Sizing!J189</f>
        <v>0</v>
      </c>
      <c r="F182" s="6">
        <f t="shared" si="13"/>
        <v>0</v>
      </c>
      <c r="G182" s="6" t="s">
        <v>32</v>
      </c>
      <c r="H182" s="6" t="s">
        <v>150</v>
      </c>
      <c r="I182" s="6" t="str">
        <f t="shared" si="14"/>
        <v>Ea</v>
      </c>
      <c r="J182" s="6">
        <f>Sizing!N189</f>
        <v>0</v>
      </c>
      <c r="K182" s="6">
        <f t="shared" si="15"/>
        <v>0</v>
      </c>
      <c r="L182" s="6" t="s">
        <v>150</v>
      </c>
      <c r="M182" s="6" t="s">
        <v>33</v>
      </c>
      <c r="N182" s="6" t="str">
        <f t="shared" si="16"/>
        <v>Ea</v>
      </c>
      <c r="O182" s="6">
        <f>Sizing!R189</f>
        <v>0</v>
      </c>
      <c r="P182" s="6">
        <f t="shared" si="17"/>
        <v>0</v>
      </c>
      <c r="Q182" s="6" t="s">
        <v>33</v>
      </c>
      <c r="R182" s="6" t="s">
        <v>139</v>
      </c>
    </row>
    <row r="183" spans="1:18" ht="12.75">
      <c r="A183" s="39">
        <f>'Volume Forecast'!B188</f>
        <v>0</v>
      </c>
      <c r="B183" s="39">
        <f>'Volume Forecast'!C188</f>
        <v>0</v>
      </c>
      <c r="C183" s="6" t="str">
        <f>'Volume Forecast'!D188</f>
        <v>Ea</v>
      </c>
      <c r="D183" s="6" t="str">
        <f t="shared" si="12"/>
        <v>Ea</v>
      </c>
      <c r="E183" s="6">
        <f>Sizing!J190</f>
        <v>0</v>
      </c>
      <c r="F183" s="6">
        <f t="shared" si="13"/>
        <v>0</v>
      </c>
      <c r="G183" s="6" t="s">
        <v>32</v>
      </c>
      <c r="H183" s="6" t="s">
        <v>150</v>
      </c>
      <c r="I183" s="6" t="str">
        <f t="shared" si="14"/>
        <v>Ea</v>
      </c>
      <c r="J183" s="6">
        <f>Sizing!N190</f>
        <v>0</v>
      </c>
      <c r="K183" s="6">
        <f t="shared" si="15"/>
        <v>0</v>
      </c>
      <c r="L183" s="6" t="s">
        <v>150</v>
      </c>
      <c r="M183" s="6" t="s">
        <v>33</v>
      </c>
      <c r="N183" s="6" t="str">
        <f t="shared" si="16"/>
        <v>Ea</v>
      </c>
      <c r="O183" s="6">
        <f>Sizing!R190</f>
        <v>0</v>
      </c>
      <c r="P183" s="6">
        <f t="shared" si="17"/>
        <v>0</v>
      </c>
      <c r="Q183" s="6" t="s">
        <v>33</v>
      </c>
      <c r="R183" s="6" t="s">
        <v>139</v>
      </c>
    </row>
    <row r="184" spans="1:18" ht="12.75">
      <c r="A184" s="39">
        <f>'Volume Forecast'!B189</f>
        <v>0</v>
      </c>
      <c r="B184" s="39">
        <f>'Volume Forecast'!C189</f>
        <v>0</v>
      </c>
      <c r="C184" s="6" t="str">
        <f>'Volume Forecast'!D189</f>
        <v>Ea</v>
      </c>
      <c r="D184" s="6" t="str">
        <f t="shared" si="12"/>
        <v>Ea</v>
      </c>
      <c r="E184" s="6">
        <f>Sizing!J191</f>
        <v>0</v>
      </c>
      <c r="F184" s="6">
        <f t="shared" si="13"/>
        <v>0</v>
      </c>
      <c r="G184" s="6" t="s">
        <v>32</v>
      </c>
      <c r="H184" s="6" t="s">
        <v>150</v>
      </c>
      <c r="I184" s="6" t="str">
        <f t="shared" si="14"/>
        <v>Ea</v>
      </c>
      <c r="J184" s="6">
        <f>Sizing!N191</f>
        <v>0</v>
      </c>
      <c r="K184" s="6">
        <f t="shared" si="15"/>
        <v>0</v>
      </c>
      <c r="L184" s="6" t="s">
        <v>150</v>
      </c>
      <c r="M184" s="6" t="s">
        <v>33</v>
      </c>
      <c r="N184" s="6" t="str">
        <f t="shared" si="16"/>
        <v>Ea</v>
      </c>
      <c r="O184" s="6">
        <f>Sizing!R191</f>
        <v>0</v>
      </c>
      <c r="P184" s="6">
        <f t="shared" si="17"/>
        <v>0</v>
      </c>
      <c r="Q184" s="6" t="s">
        <v>33</v>
      </c>
      <c r="R184" s="6" t="s">
        <v>139</v>
      </c>
    </row>
    <row r="185" spans="1:18" ht="12.75">
      <c r="A185" s="39">
        <f>'Volume Forecast'!B190</f>
        <v>0</v>
      </c>
      <c r="B185" s="39">
        <f>'Volume Forecast'!C190</f>
        <v>0</v>
      </c>
      <c r="C185" s="6" t="str">
        <f>'Volume Forecast'!D190</f>
        <v>Ea</v>
      </c>
      <c r="D185" s="6" t="str">
        <f t="shared" si="12"/>
        <v>Ea</v>
      </c>
      <c r="E185" s="6">
        <f>Sizing!J192</f>
        <v>0</v>
      </c>
      <c r="F185" s="6">
        <f t="shared" si="13"/>
        <v>0</v>
      </c>
      <c r="G185" s="6" t="s">
        <v>32</v>
      </c>
      <c r="H185" s="6" t="s">
        <v>150</v>
      </c>
      <c r="I185" s="6" t="str">
        <f t="shared" si="14"/>
        <v>Ea</v>
      </c>
      <c r="J185" s="6">
        <f>Sizing!N192</f>
        <v>0</v>
      </c>
      <c r="K185" s="6">
        <f t="shared" si="15"/>
        <v>0</v>
      </c>
      <c r="L185" s="6" t="s">
        <v>150</v>
      </c>
      <c r="M185" s="6" t="s">
        <v>33</v>
      </c>
      <c r="N185" s="6" t="str">
        <f t="shared" si="16"/>
        <v>Ea</v>
      </c>
      <c r="O185" s="6">
        <f>Sizing!R192</f>
        <v>0</v>
      </c>
      <c r="P185" s="6">
        <f t="shared" si="17"/>
        <v>0</v>
      </c>
      <c r="Q185" s="6" t="s">
        <v>33</v>
      </c>
      <c r="R185" s="6" t="s">
        <v>139</v>
      </c>
    </row>
    <row r="186" spans="1:18" ht="12.75">
      <c r="A186" s="39">
        <f>'Volume Forecast'!B191</f>
        <v>0</v>
      </c>
      <c r="B186" s="39">
        <f>'Volume Forecast'!C191</f>
        <v>0</v>
      </c>
      <c r="C186" s="6" t="str">
        <f>'Volume Forecast'!D191</f>
        <v>Ea</v>
      </c>
      <c r="D186" s="6" t="str">
        <f t="shared" si="12"/>
        <v>Ea</v>
      </c>
      <c r="E186" s="6">
        <f>Sizing!J193</f>
        <v>0</v>
      </c>
      <c r="F186" s="6">
        <f t="shared" si="13"/>
        <v>0</v>
      </c>
      <c r="G186" s="6" t="s">
        <v>32</v>
      </c>
      <c r="H186" s="6" t="s">
        <v>150</v>
      </c>
      <c r="I186" s="6" t="str">
        <f t="shared" si="14"/>
        <v>Ea</v>
      </c>
      <c r="J186" s="6">
        <f>Sizing!N193</f>
        <v>0</v>
      </c>
      <c r="K186" s="6">
        <f t="shared" si="15"/>
        <v>0</v>
      </c>
      <c r="L186" s="6" t="s">
        <v>150</v>
      </c>
      <c r="M186" s="6" t="s">
        <v>33</v>
      </c>
      <c r="N186" s="6" t="str">
        <f t="shared" si="16"/>
        <v>Ea</v>
      </c>
      <c r="O186" s="6">
        <f>Sizing!R193</f>
        <v>0</v>
      </c>
      <c r="P186" s="6">
        <f t="shared" si="17"/>
        <v>0</v>
      </c>
      <c r="Q186" s="6" t="s">
        <v>33</v>
      </c>
      <c r="R186" s="6" t="s">
        <v>139</v>
      </c>
    </row>
    <row r="187" spans="1:18" ht="12.75">
      <c r="A187" s="39">
        <f>'Volume Forecast'!B192</f>
        <v>0</v>
      </c>
      <c r="B187" s="39">
        <f>'Volume Forecast'!C192</f>
        <v>0</v>
      </c>
      <c r="C187" s="6" t="str">
        <f>'Volume Forecast'!D192</f>
        <v>Ea</v>
      </c>
      <c r="D187" s="6" t="str">
        <f t="shared" si="12"/>
        <v>Ea</v>
      </c>
      <c r="E187" s="6">
        <f>Sizing!J194</f>
        <v>0</v>
      </c>
      <c r="F187" s="6">
        <f t="shared" si="13"/>
        <v>0</v>
      </c>
      <c r="G187" s="6" t="s">
        <v>32</v>
      </c>
      <c r="H187" s="6" t="s">
        <v>150</v>
      </c>
      <c r="I187" s="6" t="str">
        <f t="shared" si="14"/>
        <v>Ea</v>
      </c>
      <c r="J187" s="6">
        <f>Sizing!N194</f>
        <v>0</v>
      </c>
      <c r="K187" s="6">
        <f t="shared" si="15"/>
        <v>0</v>
      </c>
      <c r="L187" s="6" t="s">
        <v>150</v>
      </c>
      <c r="M187" s="6" t="s">
        <v>33</v>
      </c>
      <c r="N187" s="6" t="str">
        <f t="shared" si="16"/>
        <v>Ea</v>
      </c>
      <c r="O187" s="6">
        <f>Sizing!R194</f>
        <v>0</v>
      </c>
      <c r="P187" s="6">
        <f t="shared" si="17"/>
        <v>0</v>
      </c>
      <c r="Q187" s="6" t="s">
        <v>33</v>
      </c>
      <c r="R187" s="6" t="s">
        <v>139</v>
      </c>
    </row>
    <row r="188" spans="1:18" ht="12.75">
      <c r="A188" s="39">
        <f>'Volume Forecast'!B193</f>
        <v>0</v>
      </c>
      <c r="B188" s="39">
        <f>'Volume Forecast'!C193</f>
        <v>0</v>
      </c>
      <c r="C188" s="6" t="str">
        <f>'Volume Forecast'!D193</f>
        <v>Ea</v>
      </c>
      <c r="D188" s="6" t="str">
        <f t="shared" si="12"/>
        <v>Ea</v>
      </c>
      <c r="E188" s="6">
        <f>Sizing!J195</f>
        <v>0</v>
      </c>
      <c r="F188" s="6">
        <f t="shared" si="13"/>
        <v>0</v>
      </c>
      <c r="G188" s="6" t="s">
        <v>32</v>
      </c>
      <c r="H188" s="6" t="s">
        <v>150</v>
      </c>
      <c r="I188" s="6" t="str">
        <f t="shared" si="14"/>
        <v>Ea</v>
      </c>
      <c r="J188" s="6">
        <f>Sizing!N195</f>
        <v>0</v>
      </c>
      <c r="K188" s="6">
        <f t="shared" si="15"/>
        <v>0</v>
      </c>
      <c r="L188" s="6" t="s">
        <v>150</v>
      </c>
      <c r="M188" s="6" t="s">
        <v>33</v>
      </c>
      <c r="N188" s="6" t="str">
        <f t="shared" si="16"/>
        <v>Ea</v>
      </c>
      <c r="O188" s="6">
        <f>Sizing!R195</f>
        <v>0</v>
      </c>
      <c r="P188" s="6">
        <f t="shared" si="17"/>
        <v>0</v>
      </c>
      <c r="Q188" s="6" t="s">
        <v>33</v>
      </c>
      <c r="R188" s="6" t="s">
        <v>139</v>
      </c>
    </row>
    <row r="189" spans="1:18" ht="12.75">
      <c r="A189" s="39">
        <f>'Volume Forecast'!B194</f>
        <v>0</v>
      </c>
      <c r="B189" s="39">
        <f>'Volume Forecast'!C194</f>
        <v>0</v>
      </c>
      <c r="C189" s="6" t="str">
        <f>'Volume Forecast'!D194</f>
        <v>Ea</v>
      </c>
      <c r="D189" s="6" t="str">
        <f t="shared" si="12"/>
        <v>Ea</v>
      </c>
      <c r="E189" s="6">
        <f>Sizing!J196</f>
        <v>0</v>
      </c>
      <c r="F189" s="6">
        <f t="shared" si="13"/>
        <v>0</v>
      </c>
      <c r="G189" s="6" t="s">
        <v>32</v>
      </c>
      <c r="H189" s="6" t="s">
        <v>150</v>
      </c>
      <c r="I189" s="6" t="str">
        <f t="shared" si="14"/>
        <v>Ea</v>
      </c>
      <c r="J189" s="6">
        <f>Sizing!N196</f>
        <v>0</v>
      </c>
      <c r="K189" s="6">
        <f t="shared" si="15"/>
        <v>0</v>
      </c>
      <c r="L189" s="6" t="s">
        <v>150</v>
      </c>
      <c r="M189" s="6" t="s">
        <v>33</v>
      </c>
      <c r="N189" s="6" t="str">
        <f t="shared" si="16"/>
        <v>Ea</v>
      </c>
      <c r="O189" s="6">
        <f>Sizing!R196</f>
        <v>0</v>
      </c>
      <c r="P189" s="6">
        <f t="shared" si="17"/>
        <v>0</v>
      </c>
      <c r="Q189" s="6" t="s">
        <v>33</v>
      </c>
      <c r="R189" s="6" t="s">
        <v>139</v>
      </c>
    </row>
    <row r="190" spans="1:18" ht="12.75">
      <c r="A190" s="39">
        <f>'Volume Forecast'!B195</f>
        <v>0</v>
      </c>
      <c r="B190" s="39">
        <f>'Volume Forecast'!C195</f>
        <v>0</v>
      </c>
      <c r="C190" s="6" t="str">
        <f>'Volume Forecast'!D195</f>
        <v>Ea</v>
      </c>
      <c r="D190" s="6" t="str">
        <f t="shared" si="12"/>
        <v>Ea</v>
      </c>
      <c r="E190" s="6">
        <f>Sizing!J197</f>
        <v>0</v>
      </c>
      <c r="F190" s="6">
        <f t="shared" si="13"/>
        <v>0</v>
      </c>
      <c r="G190" s="6" t="s">
        <v>32</v>
      </c>
      <c r="H190" s="6" t="s">
        <v>150</v>
      </c>
      <c r="I190" s="6" t="str">
        <f t="shared" si="14"/>
        <v>Ea</v>
      </c>
      <c r="J190" s="6">
        <f>Sizing!N197</f>
        <v>0</v>
      </c>
      <c r="K190" s="6">
        <f t="shared" si="15"/>
        <v>0</v>
      </c>
      <c r="L190" s="6" t="s">
        <v>150</v>
      </c>
      <c r="M190" s="6" t="s">
        <v>33</v>
      </c>
      <c r="N190" s="6" t="str">
        <f t="shared" si="16"/>
        <v>Ea</v>
      </c>
      <c r="O190" s="6">
        <f>Sizing!R197</f>
        <v>0</v>
      </c>
      <c r="P190" s="6">
        <f t="shared" si="17"/>
        <v>0</v>
      </c>
      <c r="Q190" s="6" t="s">
        <v>33</v>
      </c>
      <c r="R190" s="6" t="s">
        <v>139</v>
      </c>
    </row>
    <row r="191" spans="1:18" ht="12.75">
      <c r="A191" s="39">
        <f>'Volume Forecast'!B196</f>
        <v>0</v>
      </c>
      <c r="B191" s="39">
        <f>'Volume Forecast'!C196</f>
        <v>0</v>
      </c>
      <c r="C191" s="6" t="str">
        <f>'Volume Forecast'!D196</f>
        <v>Ea</v>
      </c>
      <c r="D191" s="6" t="str">
        <f t="shared" si="12"/>
        <v>Ea</v>
      </c>
      <c r="E191" s="6">
        <f>Sizing!J198</f>
        <v>0</v>
      </c>
      <c r="F191" s="6">
        <f t="shared" si="13"/>
        <v>0</v>
      </c>
      <c r="G191" s="6" t="s">
        <v>32</v>
      </c>
      <c r="H191" s="6" t="s">
        <v>150</v>
      </c>
      <c r="I191" s="6" t="str">
        <f t="shared" si="14"/>
        <v>Ea</v>
      </c>
      <c r="J191" s="6">
        <f>Sizing!N198</f>
        <v>0</v>
      </c>
      <c r="K191" s="6">
        <f t="shared" si="15"/>
        <v>0</v>
      </c>
      <c r="L191" s="6" t="s">
        <v>150</v>
      </c>
      <c r="M191" s="6" t="s">
        <v>33</v>
      </c>
      <c r="N191" s="6" t="str">
        <f t="shared" si="16"/>
        <v>Ea</v>
      </c>
      <c r="O191" s="6">
        <f>Sizing!R198</f>
        <v>0</v>
      </c>
      <c r="P191" s="6">
        <f t="shared" si="17"/>
        <v>0</v>
      </c>
      <c r="Q191" s="6" t="s">
        <v>33</v>
      </c>
      <c r="R191" s="6" t="s">
        <v>139</v>
      </c>
    </row>
    <row r="192" spans="1:18" ht="12.75">
      <c r="A192" s="39">
        <f>'Volume Forecast'!B197</f>
        <v>0</v>
      </c>
      <c r="B192" s="39">
        <f>'Volume Forecast'!C197</f>
        <v>0</v>
      </c>
      <c r="C192" s="6" t="str">
        <f>'Volume Forecast'!D197</f>
        <v>Ea</v>
      </c>
      <c r="D192" s="6" t="str">
        <f t="shared" si="12"/>
        <v>Ea</v>
      </c>
      <c r="E192" s="6">
        <f>Sizing!J199</f>
        <v>0</v>
      </c>
      <c r="F192" s="6">
        <f t="shared" si="13"/>
        <v>0</v>
      </c>
      <c r="G192" s="6" t="s">
        <v>32</v>
      </c>
      <c r="H192" s="6" t="s">
        <v>150</v>
      </c>
      <c r="I192" s="6" t="str">
        <f t="shared" si="14"/>
        <v>Ea</v>
      </c>
      <c r="J192" s="6">
        <f>Sizing!N199</f>
        <v>0</v>
      </c>
      <c r="K192" s="6">
        <f t="shared" si="15"/>
        <v>0</v>
      </c>
      <c r="L192" s="6" t="s">
        <v>150</v>
      </c>
      <c r="M192" s="6" t="s">
        <v>33</v>
      </c>
      <c r="N192" s="6" t="str">
        <f t="shared" si="16"/>
        <v>Ea</v>
      </c>
      <c r="O192" s="6">
        <f>Sizing!R199</f>
        <v>0</v>
      </c>
      <c r="P192" s="6">
        <f t="shared" si="17"/>
        <v>0</v>
      </c>
      <c r="Q192" s="6" t="s">
        <v>33</v>
      </c>
      <c r="R192" s="6" t="s">
        <v>139</v>
      </c>
    </row>
    <row r="193" spans="1:18" ht="12.75">
      <c r="A193" s="39">
        <f>'Volume Forecast'!B198</f>
        <v>0</v>
      </c>
      <c r="B193" s="39">
        <f>'Volume Forecast'!C198</f>
        <v>0</v>
      </c>
      <c r="C193" s="6" t="str">
        <f>'Volume Forecast'!D198</f>
        <v>Ea</v>
      </c>
      <c r="D193" s="6" t="str">
        <f t="shared" si="12"/>
        <v>Ea</v>
      </c>
      <c r="E193" s="6">
        <f>Sizing!J200</f>
        <v>0</v>
      </c>
      <c r="F193" s="6">
        <f t="shared" si="13"/>
        <v>0</v>
      </c>
      <c r="G193" s="6" t="s">
        <v>32</v>
      </c>
      <c r="H193" s="6" t="s">
        <v>150</v>
      </c>
      <c r="I193" s="6" t="str">
        <f t="shared" si="14"/>
        <v>Ea</v>
      </c>
      <c r="J193" s="6">
        <f>Sizing!N200</f>
        <v>0</v>
      </c>
      <c r="K193" s="6">
        <f t="shared" si="15"/>
        <v>0</v>
      </c>
      <c r="L193" s="6" t="s">
        <v>150</v>
      </c>
      <c r="M193" s="6" t="s">
        <v>33</v>
      </c>
      <c r="N193" s="6" t="str">
        <f t="shared" si="16"/>
        <v>Ea</v>
      </c>
      <c r="O193" s="6">
        <f>Sizing!R200</f>
        <v>0</v>
      </c>
      <c r="P193" s="6">
        <f t="shared" si="17"/>
        <v>0</v>
      </c>
      <c r="Q193" s="6" t="s">
        <v>33</v>
      </c>
      <c r="R193" s="6" t="s">
        <v>139</v>
      </c>
    </row>
    <row r="194" spans="1:18" ht="12.75">
      <c r="A194" s="39">
        <f>'Volume Forecast'!B199</f>
        <v>0</v>
      </c>
      <c r="B194" s="39">
        <f>'Volume Forecast'!C199</f>
        <v>0</v>
      </c>
      <c r="C194" s="6" t="str">
        <f>'Volume Forecast'!D199</f>
        <v>Ea</v>
      </c>
      <c r="D194" s="6" t="str">
        <f aca="true" t="shared" si="18" ref="D194:D257">C194</f>
        <v>Ea</v>
      </c>
      <c r="E194" s="6">
        <f>Sizing!J201</f>
        <v>0</v>
      </c>
      <c r="F194" s="6">
        <f t="shared" si="13"/>
        <v>0</v>
      </c>
      <c r="G194" s="6" t="s">
        <v>32</v>
      </c>
      <c r="H194" s="6" t="s">
        <v>150</v>
      </c>
      <c r="I194" s="6" t="str">
        <f t="shared" si="14"/>
        <v>Ea</v>
      </c>
      <c r="J194" s="6">
        <f>Sizing!N201</f>
        <v>0</v>
      </c>
      <c r="K194" s="6">
        <f t="shared" si="15"/>
        <v>0</v>
      </c>
      <c r="L194" s="6" t="s">
        <v>150</v>
      </c>
      <c r="M194" s="6" t="s">
        <v>33</v>
      </c>
      <c r="N194" s="6" t="str">
        <f t="shared" si="16"/>
        <v>Ea</v>
      </c>
      <c r="O194" s="6">
        <f>Sizing!R201</f>
        <v>0</v>
      </c>
      <c r="P194" s="6">
        <f t="shared" si="17"/>
        <v>0</v>
      </c>
      <c r="Q194" s="6" t="s">
        <v>33</v>
      </c>
      <c r="R194" s="6" t="s">
        <v>139</v>
      </c>
    </row>
    <row r="195" spans="1:18" ht="12.75">
      <c r="A195" s="39">
        <f>'Volume Forecast'!B200</f>
        <v>0</v>
      </c>
      <c r="B195" s="39">
        <f>'Volume Forecast'!C200</f>
        <v>0</v>
      </c>
      <c r="C195" s="6" t="str">
        <f>'Volume Forecast'!D200</f>
        <v>Ea</v>
      </c>
      <c r="D195" s="6" t="str">
        <f t="shared" si="18"/>
        <v>Ea</v>
      </c>
      <c r="E195" s="6">
        <f>Sizing!J202</f>
        <v>0</v>
      </c>
      <c r="F195" s="6">
        <f aca="true" t="shared" si="19" ref="F195:F258">E195</f>
        <v>0</v>
      </c>
      <c r="G195" s="6" t="s">
        <v>32</v>
      </c>
      <c r="H195" s="6" t="s">
        <v>150</v>
      </c>
      <c r="I195" s="6" t="str">
        <f aca="true" t="shared" si="20" ref="I195:I258">D195</f>
        <v>Ea</v>
      </c>
      <c r="J195" s="6">
        <f>Sizing!N202</f>
        <v>0</v>
      </c>
      <c r="K195" s="6">
        <f aca="true" t="shared" si="21" ref="K195:K258">J195</f>
        <v>0</v>
      </c>
      <c r="L195" s="6" t="s">
        <v>150</v>
      </c>
      <c r="M195" s="6" t="s">
        <v>33</v>
      </c>
      <c r="N195" s="6" t="str">
        <f aca="true" t="shared" si="22" ref="N195:N258">I195</f>
        <v>Ea</v>
      </c>
      <c r="O195" s="6">
        <f>Sizing!R202</f>
        <v>0</v>
      </c>
      <c r="P195" s="6">
        <f aca="true" t="shared" si="23" ref="P195:P258">O195</f>
        <v>0</v>
      </c>
      <c r="Q195" s="6" t="s">
        <v>33</v>
      </c>
      <c r="R195" s="6" t="s">
        <v>139</v>
      </c>
    </row>
    <row r="196" spans="1:18" ht="12.75">
      <c r="A196" s="39">
        <f>'Volume Forecast'!B201</f>
        <v>0</v>
      </c>
      <c r="B196" s="39">
        <f>'Volume Forecast'!C201</f>
        <v>0</v>
      </c>
      <c r="C196" s="6" t="str">
        <f>'Volume Forecast'!D201</f>
        <v>Ea</v>
      </c>
      <c r="D196" s="6" t="str">
        <f t="shared" si="18"/>
        <v>Ea</v>
      </c>
      <c r="E196" s="6">
        <f>Sizing!J203</f>
        <v>0</v>
      </c>
      <c r="F196" s="6">
        <f t="shared" si="19"/>
        <v>0</v>
      </c>
      <c r="G196" s="6" t="s">
        <v>32</v>
      </c>
      <c r="H196" s="6" t="s">
        <v>150</v>
      </c>
      <c r="I196" s="6" t="str">
        <f t="shared" si="20"/>
        <v>Ea</v>
      </c>
      <c r="J196" s="6">
        <f>Sizing!N203</f>
        <v>0</v>
      </c>
      <c r="K196" s="6">
        <f t="shared" si="21"/>
        <v>0</v>
      </c>
      <c r="L196" s="6" t="s">
        <v>150</v>
      </c>
      <c r="M196" s="6" t="s">
        <v>33</v>
      </c>
      <c r="N196" s="6" t="str">
        <f t="shared" si="22"/>
        <v>Ea</v>
      </c>
      <c r="O196" s="6">
        <f>Sizing!R203</f>
        <v>0</v>
      </c>
      <c r="P196" s="6">
        <f t="shared" si="23"/>
        <v>0</v>
      </c>
      <c r="Q196" s="6" t="s">
        <v>33</v>
      </c>
      <c r="R196" s="6" t="s">
        <v>139</v>
      </c>
    </row>
    <row r="197" spans="1:18" ht="12.75">
      <c r="A197" s="39">
        <f>'Volume Forecast'!B202</f>
        <v>0</v>
      </c>
      <c r="B197" s="39">
        <f>'Volume Forecast'!C202</f>
        <v>0</v>
      </c>
      <c r="C197" s="6" t="str">
        <f>'Volume Forecast'!D202</f>
        <v>Ea</v>
      </c>
      <c r="D197" s="6" t="str">
        <f t="shared" si="18"/>
        <v>Ea</v>
      </c>
      <c r="E197" s="6">
        <f>Sizing!J204</f>
        <v>0</v>
      </c>
      <c r="F197" s="6">
        <f t="shared" si="19"/>
        <v>0</v>
      </c>
      <c r="G197" s="6" t="s">
        <v>32</v>
      </c>
      <c r="H197" s="6" t="s">
        <v>150</v>
      </c>
      <c r="I197" s="6" t="str">
        <f t="shared" si="20"/>
        <v>Ea</v>
      </c>
      <c r="J197" s="6">
        <f>Sizing!N204</f>
        <v>0</v>
      </c>
      <c r="K197" s="6">
        <f t="shared" si="21"/>
        <v>0</v>
      </c>
      <c r="L197" s="6" t="s">
        <v>150</v>
      </c>
      <c r="M197" s="6" t="s">
        <v>33</v>
      </c>
      <c r="N197" s="6" t="str">
        <f t="shared" si="22"/>
        <v>Ea</v>
      </c>
      <c r="O197" s="6">
        <f>Sizing!R204</f>
        <v>0</v>
      </c>
      <c r="P197" s="6">
        <f t="shared" si="23"/>
        <v>0</v>
      </c>
      <c r="Q197" s="6" t="s">
        <v>33</v>
      </c>
      <c r="R197" s="6" t="s">
        <v>139</v>
      </c>
    </row>
    <row r="198" spans="1:18" ht="12.75">
      <c r="A198" s="39">
        <f>'Volume Forecast'!B203</f>
        <v>0</v>
      </c>
      <c r="B198" s="39">
        <f>'Volume Forecast'!C203</f>
        <v>0</v>
      </c>
      <c r="C198" s="6" t="str">
        <f>'Volume Forecast'!D203</f>
        <v>Ea</v>
      </c>
      <c r="D198" s="6" t="str">
        <f t="shared" si="18"/>
        <v>Ea</v>
      </c>
      <c r="E198" s="6">
        <f>Sizing!J205</f>
        <v>0</v>
      </c>
      <c r="F198" s="6">
        <f t="shared" si="19"/>
        <v>0</v>
      </c>
      <c r="G198" s="6" t="s">
        <v>32</v>
      </c>
      <c r="H198" s="6" t="s">
        <v>150</v>
      </c>
      <c r="I198" s="6" t="str">
        <f t="shared" si="20"/>
        <v>Ea</v>
      </c>
      <c r="J198" s="6">
        <f>Sizing!N205</f>
        <v>0</v>
      </c>
      <c r="K198" s="6">
        <f t="shared" si="21"/>
        <v>0</v>
      </c>
      <c r="L198" s="6" t="s">
        <v>150</v>
      </c>
      <c r="M198" s="6" t="s">
        <v>33</v>
      </c>
      <c r="N198" s="6" t="str">
        <f t="shared" si="22"/>
        <v>Ea</v>
      </c>
      <c r="O198" s="6">
        <f>Sizing!R205</f>
        <v>0</v>
      </c>
      <c r="P198" s="6">
        <f t="shared" si="23"/>
        <v>0</v>
      </c>
      <c r="Q198" s="6" t="s">
        <v>33</v>
      </c>
      <c r="R198" s="6" t="s">
        <v>139</v>
      </c>
    </row>
    <row r="199" spans="1:18" ht="12.75">
      <c r="A199" s="39">
        <f>'Volume Forecast'!B204</f>
        <v>0</v>
      </c>
      <c r="B199" s="39">
        <f>'Volume Forecast'!C204</f>
        <v>0</v>
      </c>
      <c r="C199" s="6" t="str">
        <f>'Volume Forecast'!D204</f>
        <v>Ea</v>
      </c>
      <c r="D199" s="6" t="str">
        <f t="shared" si="18"/>
        <v>Ea</v>
      </c>
      <c r="E199" s="6">
        <f>Sizing!J206</f>
        <v>0</v>
      </c>
      <c r="F199" s="6">
        <f t="shared" si="19"/>
        <v>0</v>
      </c>
      <c r="G199" s="6" t="s">
        <v>32</v>
      </c>
      <c r="H199" s="6" t="s">
        <v>150</v>
      </c>
      <c r="I199" s="6" t="str">
        <f t="shared" si="20"/>
        <v>Ea</v>
      </c>
      <c r="J199" s="6">
        <f>Sizing!N206</f>
        <v>0</v>
      </c>
      <c r="K199" s="6">
        <f t="shared" si="21"/>
        <v>0</v>
      </c>
      <c r="L199" s="6" t="s">
        <v>150</v>
      </c>
      <c r="M199" s="6" t="s">
        <v>33</v>
      </c>
      <c r="N199" s="6" t="str">
        <f t="shared" si="22"/>
        <v>Ea</v>
      </c>
      <c r="O199" s="6">
        <f>Sizing!R206</f>
        <v>0</v>
      </c>
      <c r="P199" s="6">
        <f t="shared" si="23"/>
        <v>0</v>
      </c>
      <c r="Q199" s="6" t="s">
        <v>33</v>
      </c>
      <c r="R199" s="6" t="s">
        <v>139</v>
      </c>
    </row>
    <row r="200" spans="1:18" ht="12.75">
      <c r="A200" s="39">
        <f>'Volume Forecast'!B205</f>
        <v>0</v>
      </c>
      <c r="B200" s="39">
        <f>'Volume Forecast'!C205</f>
        <v>0</v>
      </c>
      <c r="C200" s="6" t="str">
        <f>'Volume Forecast'!D205</f>
        <v>Ea</v>
      </c>
      <c r="D200" s="6" t="str">
        <f t="shared" si="18"/>
        <v>Ea</v>
      </c>
      <c r="E200" s="6">
        <f>Sizing!J207</f>
        <v>0</v>
      </c>
      <c r="F200" s="6">
        <f t="shared" si="19"/>
        <v>0</v>
      </c>
      <c r="G200" s="6" t="s">
        <v>32</v>
      </c>
      <c r="H200" s="6" t="s">
        <v>150</v>
      </c>
      <c r="I200" s="6" t="str">
        <f t="shared" si="20"/>
        <v>Ea</v>
      </c>
      <c r="J200" s="6">
        <f>Sizing!N207</f>
        <v>0</v>
      </c>
      <c r="K200" s="6">
        <f t="shared" si="21"/>
        <v>0</v>
      </c>
      <c r="L200" s="6" t="s">
        <v>150</v>
      </c>
      <c r="M200" s="6" t="s">
        <v>33</v>
      </c>
      <c r="N200" s="6" t="str">
        <f t="shared" si="22"/>
        <v>Ea</v>
      </c>
      <c r="O200" s="6">
        <f>Sizing!R207</f>
        <v>0</v>
      </c>
      <c r="P200" s="6">
        <f t="shared" si="23"/>
        <v>0</v>
      </c>
      <c r="Q200" s="6" t="s">
        <v>33</v>
      </c>
      <c r="R200" s="6" t="s">
        <v>139</v>
      </c>
    </row>
    <row r="201" spans="1:18" ht="12.75">
      <c r="A201" s="39">
        <f>'Volume Forecast'!B206</f>
        <v>0</v>
      </c>
      <c r="B201" s="39">
        <f>'Volume Forecast'!C206</f>
        <v>0</v>
      </c>
      <c r="C201" s="6" t="str">
        <f>'Volume Forecast'!D206</f>
        <v>Ea</v>
      </c>
      <c r="D201" s="6" t="str">
        <f t="shared" si="18"/>
        <v>Ea</v>
      </c>
      <c r="E201" s="6">
        <f>Sizing!J208</f>
        <v>0</v>
      </c>
      <c r="F201" s="6">
        <f t="shared" si="19"/>
        <v>0</v>
      </c>
      <c r="G201" s="6" t="s">
        <v>32</v>
      </c>
      <c r="H201" s="6" t="s">
        <v>150</v>
      </c>
      <c r="I201" s="6" t="str">
        <f t="shared" si="20"/>
        <v>Ea</v>
      </c>
      <c r="J201" s="6">
        <f>Sizing!N208</f>
        <v>0</v>
      </c>
      <c r="K201" s="6">
        <f t="shared" si="21"/>
        <v>0</v>
      </c>
      <c r="L201" s="6" t="s">
        <v>150</v>
      </c>
      <c r="M201" s="6" t="s">
        <v>33</v>
      </c>
      <c r="N201" s="6" t="str">
        <f t="shared" si="22"/>
        <v>Ea</v>
      </c>
      <c r="O201" s="6">
        <f>Sizing!R208</f>
        <v>0</v>
      </c>
      <c r="P201" s="6">
        <f t="shared" si="23"/>
        <v>0</v>
      </c>
      <c r="Q201" s="6" t="s">
        <v>33</v>
      </c>
      <c r="R201" s="6" t="s">
        <v>139</v>
      </c>
    </row>
    <row r="202" spans="1:18" ht="12.75">
      <c r="A202" s="39">
        <f>'Volume Forecast'!B207</f>
        <v>0</v>
      </c>
      <c r="B202" s="39">
        <f>'Volume Forecast'!C207</f>
        <v>0</v>
      </c>
      <c r="C202" s="6" t="str">
        <f>'Volume Forecast'!D207</f>
        <v>Ea</v>
      </c>
      <c r="D202" s="6" t="str">
        <f t="shared" si="18"/>
        <v>Ea</v>
      </c>
      <c r="E202" s="6">
        <f>Sizing!J209</f>
        <v>0</v>
      </c>
      <c r="F202" s="6">
        <f t="shared" si="19"/>
        <v>0</v>
      </c>
      <c r="G202" s="6" t="s">
        <v>32</v>
      </c>
      <c r="H202" s="6" t="s">
        <v>150</v>
      </c>
      <c r="I202" s="6" t="str">
        <f t="shared" si="20"/>
        <v>Ea</v>
      </c>
      <c r="J202" s="6">
        <f>Sizing!N209</f>
        <v>0</v>
      </c>
      <c r="K202" s="6">
        <f t="shared" si="21"/>
        <v>0</v>
      </c>
      <c r="L202" s="6" t="s">
        <v>150</v>
      </c>
      <c r="M202" s="6" t="s">
        <v>33</v>
      </c>
      <c r="N202" s="6" t="str">
        <f t="shared" si="22"/>
        <v>Ea</v>
      </c>
      <c r="O202" s="6">
        <f>Sizing!R209</f>
        <v>0</v>
      </c>
      <c r="P202" s="6">
        <f t="shared" si="23"/>
        <v>0</v>
      </c>
      <c r="Q202" s="6" t="s">
        <v>33</v>
      </c>
      <c r="R202" s="6" t="s">
        <v>139</v>
      </c>
    </row>
    <row r="203" spans="1:18" ht="12.75">
      <c r="A203" s="39">
        <f>'Volume Forecast'!B208</f>
        <v>0</v>
      </c>
      <c r="B203" s="39">
        <f>'Volume Forecast'!C208</f>
        <v>0</v>
      </c>
      <c r="C203" s="6" t="str">
        <f>'Volume Forecast'!D208</f>
        <v>Ea</v>
      </c>
      <c r="D203" s="6" t="str">
        <f t="shared" si="18"/>
        <v>Ea</v>
      </c>
      <c r="E203" s="6">
        <f>Sizing!J210</f>
        <v>0</v>
      </c>
      <c r="F203" s="6">
        <f t="shared" si="19"/>
        <v>0</v>
      </c>
      <c r="G203" s="6" t="s">
        <v>32</v>
      </c>
      <c r="H203" s="6" t="s">
        <v>150</v>
      </c>
      <c r="I203" s="6" t="str">
        <f t="shared" si="20"/>
        <v>Ea</v>
      </c>
      <c r="J203" s="6">
        <f>Sizing!N210</f>
        <v>0</v>
      </c>
      <c r="K203" s="6">
        <f t="shared" si="21"/>
        <v>0</v>
      </c>
      <c r="L203" s="6" t="s">
        <v>150</v>
      </c>
      <c r="M203" s="6" t="s">
        <v>33</v>
      </c>
      <c r="N203" s="6" t="str">
        <f t="shared" si="22"/>
        <v>Ea</v>
      </c>
      <c r="O203" s="6">
        <f>Sizing!R210</f>
        <v>0</v>
      </c>
      <c r="P203" s="6">
        <f t="shared" si="23"/>
        <v>0</v>
      </c>
      <c r="Q203" s="6" t="s">
        <v>33</v>
      </c>
      <c r="R203" s="6" t="s">
        <v>139</v>
      </c>
    </row>
    <row r="204" spans="1:18" ht="12.75">
      <c r="A204" s="39">
        <f>'Volume Forecast'!B209</f>
        <v>0</v>
      </c>
      <c r="B204" s="39">
        <f>'Volume Forecast'!C209</f>
        <v>0</v>
      </c>
      <c r="C204" s="6" t="str">
        <f>'Volume Forecast'!D209</f>
        <v>Ea</v>
      </c>
      <c r="D204" s="6" t="str">
        <f t="shared" si="18"/>
        <v>Ea</v>
      </c>
      <c r="E204" s="6">
        <f>Sizing!J211</f>
        <v>0</v>
      </c>
      <c r="F204" s="6">
        <f t="shared" si="19"/>
        <v>0</v>
      </c>
      <c r="G204" s="6" t="s">
        <v>32</v>
      </c>
      <c r="H204" s="6" t="s">
        <v>150</v>
      </c>
      <c r="I204" s="6" t="str">
        <f t="shared" si="20"/>
        <v>Ea</v>
      </c>
      <c r="J204" s="6">
        <f>Sizing!N211</f>
        <v>0</v>
      </c>
      <c r="K204" s="6">
        <f t="shared" si="21"/>
        <v>0</v>
      </c>
      <c r="L204" s="6" t="s">
        <v>150</v>
      </c>
      <c r="M204" s="6" t="s">
        <v>33</v>
      </c>
      <c r="N204" s="6" t="str">
        <f t="shared" si="22"/>
        <v>Ea</v>
      </c>
      <c r="O204" s="6">
        <f>Sizing!R211</f>
        <v>0</v>
      </c>
      <c r="P204" s="6">
        <f t="shared" si="23"/>
        <v>0</v>
      </c>
      <c r="Q204" s="6" t="s">
        <v>33</v>
      </c>
      <c r="R204" s="6" t="s">
        <v>139</v>
      </c>
    </row>
    <row r="205" spans="1:18" ht="12.75">
      <c r="A205" s="39">
        <f>'Volume Forecast'!B210</f>
        <v>0</v>
      </c>
      <c r="B205" s="39">
        <f>'Volume Forecast'!C210</f>
        <v>0</v>
      </c>
      <c r="C205" s="6" t="str">
        <f>'Volume Forecast'!D210</f>
        <v>Ea</v>
      </c>
      <c r="D205" s="6" t="str">
        <f t="shared" si="18"/>
        <v>Ea</v>
      </c>
      <c r="E205" s="6">
        <f>Sizing!J212</f>
        <v>0</v>
      </c>
      <c r="F205" s="6">
        <f t="shared" si="19"/>
        <v>0</v>
      </c>
      <c r="G205" s="6" t="s">
        <v>32</v>
      </c>
      <c r="H205" s="6" t="s">
        <v>150</v>
      </c>
      <c r="I205" s="6" t="str">
        <f t="shared" si="20"/>
        <v>Ea</v>
      </c>
      <c r="J205" s="6">
        <f>Sizing!N212</f>
        <v>0</v>
      </c>
      <c r="K205" s="6">
        <f t="shared" si="21"/>
        <v>0</v>
      </c>
      <c r="L205" s="6" t="s">
        <v>150</v>
      </c>
      <c r="M205" s="6" t="s">
        <v>33</v>
      </c>
      <c r="N205" s="6" t="str">
        <f t="shared" si="22"/>
        <v>Ea</v>
      </c>
      <c r="O205" s="6">
        <f>Sizing!R212</f>
        <v>0</v>
      </c>
      <c r="P205" s="6">
        <f t="shared" si="23"/>
        <v>0</v>
      </c>
      <c r="Q205" s="6" t="s">
        <v>33</v>
      </c>
      <c r="R205" s="6" t="s">
        <v>139</v>
      </c>
    </row>
    <row r="206" spans="1:18" ht="12.75">
      <c r="A206" s="39">
        <f>'Volume Forecast'!B211</f>
        <v>0</v>
      </c>
      <c r="B206" s="39">
        <f>'Volume Forecast'!C211</f>
        <v>0</v>
      </c>
      <c r="C206" s="6" t="str">
        <f>'Volume Forecast'!D211</f>
        <v>Ea</v>
      </c>
      <c r="D206" s="6" t="str">
        <f t="shared" si="18"/>
        <v>Ea</v>
      </c>
      <c r="E206" s="6">
        <f>Sizing!J213</f>
        <v>0</v>
      </c>
      <c r="F206" s="6">
        <f t="shared" si="19"/>
        <v>0</v>
      </c>
      <c r="G206" s="6" t="s">
        <v>32</v>
      </c>
      <c r="H206" s="6" t="s">
        <v>150</v>
      </c>
      <c r="I206" s="6" t="str">
        <f t="shared" si="20"/>
        <v>Ea</v>
      </c>
      <c r="J206" s="6">
        <f>Sizing!N213</f>
        <v>0</v>
      </c>
      <c r="K206" s="6">
        <f t="shared" si="21"/>
        <v>0</v>
      </c>
      <c r="L206" s="6" t="s">
        <v>150</v>
      </c>
      <c r="M206" s="6" t="s">
        <v>33</v>
      </c>
      <c r="N206" s="6" t="str">
        <f t="shared" si="22"/>
        <v>Ea</v>
      </c>
      <c r="O206" s="6">
        <f>Sizing!R213</f>
        <v>0</v>
      </c>
      <c r="P206" s="6">
        <f t="shared" si="23"/>
        <v>0</v>
      </c>
      <c r="Q206" s="6" t="s">
        <v>33</v>
      </c>
      <c r="R206" s="6" t="s">
        <v>139</v>
      </c>
    </row>
    <row r="207" spans="1:18" ht="12.75">
      <c r="A207" s="39">
        <f>'Volume Forecast'!B212</f>
        <v>0</v>
      </c>
      <c r="B207" s="39">
        <f>'Volume Forecast'!C212</f>
        <v>0</v>
      </c>
      <c r="C207" s="6" t="str">
        <f>'Volume Forecast'!D212</f>
        <v>Ea</v>
      </c>
      <c r="D207" s="6" t="str">
        <f t="shared" si="18"/>
        <v>Ea</v>
      </c>
      <c r="E207" s="6">
        <f>Sizing!J214</f>
        <v>0</v>
      </c>
      <c r="F207" s="6">
        <f t="shared" si="19"/>
        <v>0</v>
      </c>
      <c r="G207" s="6" t="s">
        <v>32</v>
      </c>
      <c r="H207" s="6" t="s">
        <v>150</v>
      </c>
      <c r="I207" s="6" t="str">
        <f t="shared" si="20"/>
        <v>Ea</v>
      </c>
      <c r="J207" s="6">
        <f>Sizing!N214</f>
        <v>0</v>
      </c>
      <c r="K207" s="6">
        <f t="shared" si="21"/>
        <v>0</v>
      </c>
      <c r="L207" s="6" t="s">
        <v>150</v>
      </c>
      <c r="M207" s="6" t="s">
        <v>33</v>
      </c>
      <c r="N207" s="6" t="str">
        <f t="shared" si="22"/>
        <v>Ea</v>
      </c>
      <c r="O207" s="6">
        <f>Sizing!R214</f>
        <v>0</v>
      </c>
      <c r="P207" s="6">
        <f t="shared" si="23"/>
        <v>0</v>
      </c>
      <c r="Q207" s="6" t="s">
        <v>33</v>
      </c>
      <c r="R207" s="6" t="s">
        <v>139</v>
      </c>
    </row>
    <row r="208" spans="1:18" ht="12.75">
      <c r="A208" s="39">
        <f>'Volume Forecast'!B213</f>
        <v>0</v>
      </c>
      <c r="B208" s="39">
        <f>'Volume Forecast'!C213</f>
        <v>0</v>
      </c>
      <c r="C208" s="6" t="str">
        <f>'Volume Forecast'!D213</f>
        <v>Ea</v>
      </c>
      <c r="D208" s="6" t="str">
        <f t="shared" si="18"/>
        <v>Ea</v>
      </c>
      <c r="E208" s="6">
        <f>Sizing!J215</f>
        <v>0</v>
      </c>
      <c r="F208" s="6">
        <f t="shared" si="19"/>
        <v>0</v>
      </c>
      <c r="G208" s="6" t="s">
        <v>32</v>
      </c>
      <c r="H208" s="6" t="s">
        <v>150</v>
      </c>
      <c r="I208" s="6" t="str">
        <f t="shared" si="20"/>
        <v>Ea</v>
      </c>
      <c r="J208" s="6">
        <f>Sizing!N215</f>
        <v>0</v>
      </c>
      <c r="K208" s="6">
        <f t="shared" si="21"/>
        <v>0</v>
      </c>
      <c r="L208" s="6" t="s">
        <v>150</v>
      </c>
      <c r="M208" s="6" t="s">
        <v>33</v>
      </c>
      <c r="N208" s="6" t="str">
        <f t="shared" si="22"/>
        <v>Ea</v>
      </c>
      <c r="O208" s="6">
        <f>Sizing!R215</f>
        <v>0</v>
      </c>
      <c r="P208" s="6">
        <f t="shared" si="23"/>
        <v>0</v>
      </c>
      <c r="Q208" s="6" t="s">
        <v>33</v>
      </c>
      <c r="R208" s="6" t="s">
        <v>139</v>
      </c>
    </row>
    <row r="209" spans="1:18" ht="12.75">
      <c r="A209" s="39">
        <f>'Volume Forecast'!B214</f>
        <v>0</v>
      </c>
      <c r="B209" s="39">
        <f>'Volume Forecast'!C214</f>
        <v>0</v>
      </c>
      <c r="C209" s="6" t="str">
        <f>'Volume Forecast'!D214</f>
        <v>Ea</v>
      </c>
      <c r="D209" s="6" t="str">
        <f t="shared" si="18"/>
        <v>Ea</v>
      </c>
      <c r="E209" s="6">
        <f>Sizing!J216</f>
        <v>0</v>
      </c>
      <c r="F209" s="6">
        <f t="shared" si="19"/>
        <v>0</v>
      </c>
      <c r="G209" s="6" t="s">
        <v>32</v>
      </c>
      <c r="H209" s="6" t="s">
        <v>150</v>
      </c>
      <c r="I209" s="6" t="str">
        <f t="shared" si="20"/>
        <v>Ea</v>
      </c>
      <c r="J209" s="6">
        <f>Sizing!N216</f>
        <v>0</v>
      </c>
      <c r="K209" s="6">
        <f t="shared" si="21"/>
        <v>0</v>
      </c>
      <c r="L209" s="6" t="s">
        <v>150</v>
      </c>
      <c r="M209" s="6" t="s">
        <v>33</v>
      </c>
      <c r="N209" s="6" t="str">
        <f t="shared" si="22"/>
        <v>Ea</v>
      </c>
      <c r="O209" s="6">
        <f>Sizing!R216</f>
        <v>0</v>
      </c>
      <c r="P209" s="6">
        <f t="shared" si="23"/>
        <v>0</v>
      </c>
      <c r="Q209" s="6" t="s">
        <v>33</v>
      </c>
      <c r="R209" s="6" t="s">
        <v>139</v>
      </c>
    </row>
    <row r="210" spans="1:18" ht="12.75">
      <c r="A210" s="39">
        <f>'Volume Forecast'!B215</f>
        <v>0</v>
      </c>
      <c r="B210" s="39">
        <f>'Volume Forecast'!C215</f>
        <v>0</v>
      </c>
      <c r="C210" s="6" t="str">
        <f>'Volume Forecast'!D215</f>
        <v>Ea</v>
      </c>
      <c r="D210" s="6" t="str">
        <f t="shared" si="18"/>
        <v>Ea</v>
      </c>
      <c r="E210" s="6">
        <f>Sizing!J217</f>
        <v>0</v>
      </c>
      <c r="F210" s="6">
        <f t="shared" si="19"/>
        <v>0</v>
      </c>
      <c r="G210" s="6" t="s">
        <v>32</v>
      </c>
      <c r="H210" s="6" t="s">
        <v>150</v>
      </c>
      <c r="I210" s="6" t="str">
        <f t="shared" si="20"/>
        <v>Ea</v>
      </c>
      <c r="J210" s="6">
        <f>Sizing!N217</f>
        <v>0</v>
      </c>
      <c r="K210" s="6">
        <f t="shared" si="21"/>
        <v>0</v>
      </c>
      <c r="L210" s="6" t="s">
        <v>150</v>
      </c>
      <c r="M210" s="6" t="s">
        <v>33</v>
      </c>
      <c r="N210" s="6" t="str">
        <f t="shared" si="22"/>
        <v>Ea</v>
      </c>
      <c r="O210" s="6">
        <f>Sizing!R217</f>
        <v>0</v>
      </c>
      <c r="P210" s="6">
        <f t="shared" si="23"/>
        <v>0</v>
      </c>
      <c r="Q210" s="6" t="s">
        <v>33</v>
      </c>
      <c r="R210" s="6" t="s">
        <v>139</v>
      </c>
    </row>
    <row r="211" spans="1:18" ht="12.75">
      <c r="A211" s="39">
        <f>'Volume Forecast'!B216</f>
        <v>0</v>
      </c>
      <c r="B211" s="39">
        <f>'Volume Forecast'!C216</f>
        <v>0</v>
      </c>
      <c r="C211" s="6" t="str">
        <f>'Volume Forecast'!D216</f>
        <v>Ea</v>
      </c>
      <c r="D211" s="6" t="str">
        <f t="shared" si="18"/>
        <v>Ea</v>
      </c>
      <c r="E211" s="6">
        <f>Sizing!J218</f>
        <v>0</v>
      </c>
      <c r="F211" s="6">
        <f t="shared" si="19"/>
        <v>0</v>
      </c>
      <c r="G211" s="6" t="s">
        <v>32</v>
      </c>
      <c r="H211" s="6" t="s">
        <v>150</v>
      </c>
      <c r="I211" s="6" t="str">
        <f t="shared" si="20"/>
        <v>Ea</v>
      </c>
      <c r="J211" s="6">
        <f>Sizing!N218</f>
        <v>0</v>
      </c>
      <c r="K211" s="6">
        <f t="shared" si="21"/>
        <v>0</v>
      </c>
      <c r="L211" s="6" t="s">
        <v>150</v>
      </c>
      <c r="M211" s="6" t="s">
        <v>33</v>
      </c>
      <c r="N211" s="6" t="str">
        <f t="shared" si="22"/>
        <v>Ea</v>
      </c>
      <c r="O211" s="6">
        <f>Sizing!R218</f>
        <v>0</v>
      </c>
      <c r="P211" s="6">
        <f t="shared" si="23"/>
        <v>0</v>
      </c>
      <c r="Q211" s="6" t="s">
        <v>33</v>
      </c>
      <c r="R211" s="6" t="s">
        <v>139</v>
      </c>
    </row>
    <row r="212" spans="1:18" ht="12.75">
      <c r="A212" s="39">
        <f>'Volume Forecast'!B217</f>
        <v>0</v>
      </c>
      <c r="B212" s="39">
        <f>'Volume Forecast'!C217</f>
        <v>0</v>
      </c>
      <c r="C212" s="6" t="str">
        <f>'Volume Forecast'!D217</f>
        <v>Ea</v>
      </c>
      <c r="D212" s="6" t="str">
        <f t="shared" si="18"/>
        <v>Ea</v>
      </c>
      <c r="E212" s="6">
        <f>Sizing!J219</f>
        <v>0</v>
      </c>
      <c r="F212" s="6">
        <f t="shared" si="19"/>
        <v>0</v>
      </c>
      <c r="G212" s="6" t="s">
        <v>32</v>
      </c>
      <c r="H212" s="6" t="s">
        <v>150</v>
      </c>
      <c r="I212" s="6" t="str">
        <f t="shared" si="20"/>
        <v>Ea</v>
      </c>
      <c r="J212" s="6">
        <f>Sizing!N219</f>
        <v>0</v>
      </c>
      <c r="K212" s="6">
        <f t="shared" si="21"/>
        <v>0</v>
      </c>
      <c r="L212" s="6" t="s">
        <v>150</v>
      </c>
      <c r="M212" s="6" t="s">
        <v>33</v>
      </c>
      <c r="N212" s="6" t="str">
        <f t="shared" si="22"/>
        <v>Ea</v>
      </c>
      <c r="O212" s="6">
        <f>Sizing!R219</f>
        <v>0</v>
      </c>
      <c r="P212" s="6">
        <f t="shared" si="23"/>
        <v>0</v>
      </c>
      <c r="Q212" s="6" t="s">
        <v>33</v>
      </c>
      <c r="R212" s="6" t="s">
        <v>139</v>
      </c>
    </row>
    <row r="213" spans="1:18" ht="12.75">
      <c r="A213" s="39">
        <f>'Volume Forecast'!B218</f>
        <v>0</v>
      </c>
      <c r="B213" s="39">
        <f>'Volume Forecast'!C218</f>
        <v>0</v>
      </c>
      <c r="C213" s="6" t="str">
        <f>'Volume Forecast'!D218</f>
        <v>Ea</v>
      </c>
      <c r="D213" s="6" t="str">
        <f t="shared" si="18"/>
        <v>Ea</v>
      </c>
      <c r="E213" s="6">
        <f>Sizing!J220</f>
        <v>0</v>
      </c>
      <c r="F213" s="6">
        <f t="shared" si="19"/>
        <v>0</v>
      </c>
      <c r="G213" s="6" t="s">
        <v>32</v>
      </c>
      <c r="H213" s="6" t="s">
        <v>150</v>
      </c>
      <c r="I213" s="6" t="str">
        <f t="shared" si="20"/>
        <v>Ea</v>
      </c>
      <c r="J213" s="6">
        <f>Sizing!N220</f>
        <v>0</v>
      </c>
      <c r="K213" s="6">
        <f t="shared" si="21"/>
        <v>0</v>
      </c>
      <c r="L213" s="6" t="s">
        <v>150</v>
      </c>
      <c r="M213" s="6" t="s">
        <v>33</v>
      </c>
      <c r="N213" s="6" t="str">
        <f t="shared" si="22"/>
        <v>Ea</v>
      </c>
      <c r="O213" s="6">
        <f>Sizing!R220</f>
        <v>0</v>
      </c>
      <c r="P213" s="6">
        <f t="shared" si="23"/>
        <v>0</v>
      </c>
      <c r="Q213" s="6" t="s">
        <v>33</v>
      </c>
      <c r="R213" s="6" t="s">
        <v>139</v>
      </c>
    </row>
    <row r="214" spans="1:18" ht="12.75">
      <c r="A214" s="39">
        <f>'Volume Forecast'!B219</f>
        <v>0</v>
      </c>
      <c r="B214" s="39">
        <f>'Volume Forecast'!C219</f>
        <v>0</v>
      </c>
      <c r="C214" s="6" t="str">
        <f>'Volume Forecast'!D219</f>
        <v>Ea</v>
      </c>
      <c r="D214" s="6" t="str">
        <f t="shared" si="18"/>
        <v>Ea</v>
      </c>
      <c r="E214" s="6">
        <f>Sizing!J221</f>
        <v>0</v>
      </c>
      <c r="F214" s="6">
        <f t="shared" si="19"/>
        <v>0</v>
      </c>
      <c r="G214" s="6" t="s">
        <v>32</v>
      </c>
      <c r="H214" s="6" t="s">
        <v>150</v>
      </c>
      <c r="I214" s="6" t="str">
        <f t="shared" si="20"/>
        <v>Ea</v>
      </c>
      <c r="J214" s="6">
        <f>Sizing!N221</f>
        <v>0</v>
      </c>
      <c r="K214" s="6">
        <f t="shared" si="21"/>
        <v>0</v>
      </c>
      <c r="L214" s="6" t="s">
        <v>150</v>
      </c>
      <c r="M214" s="6" t="s">
        <v>33</v>
      </c>
      <c r="N214" s="6" t="str">
        <f t="shared" si="22"/>
        <v>Ea</v>
      </c>
      <c r="O214" s="6">
        <f>Sizing!R221</f>
        <v>0</v>
      </c>
      <c r="P214" s="6">
        <f t="shared" si="23"/>
        <v>0</v>
      </c>
      <c r="Q214" s="6" t="s">
        <v>33</v>
      </c>
      <c r="R214" s="6" t="s">
        <v>139</v>
      </c>
    </row>
    <row r="215" spans="1:18" ht="12.75">
      <c r="A215" s="39">
        <f>'Volume Forecast'!B220</f>
        <v>0</v>
      </c>
      <c r="B215" s="39">
        <f>'Volume Forecast'!C220</f>
        <v>0</v>
      </c>
      <c r="C215" s="6" t="str">
        <f>'Volume Forecast'!D220</f>
        <v>Ea</v>
      </c>
      <c r="D215" s="6" t="str">
        <f t="shared" si="18"/>
        <v>Ea</v>
      </c>
      <c r="E215" s="6">
        <f>Sizing!J222</f>
        <v>0</v>
      </c>
      <c r="F215" s="6">
        <f t="shared" si="19"/>
        <v>0</v>
      </c>
      <c r="G215" s="6" t="s">
        <v>32</v>
      </c>
      <c r="H215" s="6" t="s">
        <v>150</v>
      </c>
      <c r="I215" s="6" t="str">
        <f t="shared" si="20"/>
        <v>Ea</v>
      </c>
      <c r="J215" s="6">
        <f>Sizing!N222</f>
        <v>0</v>
      </c>
      <c r="K215" s="6">
        <f t="shared" si="21"/>
        <v>0</v>
      </c>
      <c r="L215" s="6" t="s">
        <v>150</v>
      </c>
      <c r="M215" s="6" t="s">
        <v>33</v>
      </c>
      <c r="N215" s="6" t="str">
        <f t="shared" si="22"/>
        <v>Ea</v>
      </c>
      <c r="O215" s="6">
        <f>Sizing!R222</f>
        <v>0</v>
      </c>
      <c r="P215" s="6">
        <f t="shared" si="23"/>
        <v>0</v>
      </c>
      <c r="Q215" s="6" t="s">
        <v>33</v>
      </c>
      <c r="R215" s="6" t="s">
        <v>139</v>
      </c>
    </row>
    <row r="216" spans="1:18" ht="12.75">
      <c r="A216" s="39">
        <f>'Volume Forecast'!B221</f>
        <v>0</v>
      </c>
      <c r="B216" s="39">
        <f>'Volume Forecast'!C221</f>
        <v>0</v>
      </c>
      <c r="C216" s="6" t="str">
        <f>'Volume Forecast'!D221</f>
        <v>Ea</v>
      </c>
      <c r="D216" s="6" t="str">
        <f t="shared" si="18"/>
        <v>Ea</v>
      </c>
      <c r="E216" s="6">
        <f>Sizing!J223</f>
        <v>0</v>
      </c>
      <c r="F216" s="6">
        <f t="shared" si="19"/>
        <v>0</v>
      </c>
      <c r="G216" s="6" t="s">
        <v>32</v>
      </c>
      <c r="H216" s="6" t="s">
        <v>150</v>
      </c>
      <c r="I216" s="6" t="str">
        <f t="shared" si="20"/>
        <v>Ea</v>
      </c>
      <c r="J216" s="6">
        <f>Sizing!N223</f>
        <v>0</v>
      </c>
      <c r="K216" s="6">
        <f t="shared" si="21"/>
        <v>0</v>
      </c>
      <c r="L216" s="6" t="s">
        <v>150</v>
      </c>
      <c r="M216" s="6" t="s">
        <v>33</v>
      </c>
      <c r="N216" s="6" t="str">
        <f t="shared" si="22"/>
        <v>Ea</v>
      </c>
      <c r="O216" s="6">
        <f>Sizing!R223</f>
        <v>0</v>
      </c>
      <c r="P216" s="6">
        <f t="shared" si="23"/>
        <v>0</v>
      </c>
      <c r="Q216" s="6" t="s">
        <v>33</v>
      </c>
      <c r="R216" s="6" t="s">
        <v>139</v>
      </c>
    </row>
    <row r="217" spans="1:18" ht="12.75">
      <c r="A217" s="39">
        <f>'Volume Forecast'!B222</f>
        <v>0</v>
      </c>
      <c r="B217" s="39">
        <f>'Volume Forecast'!C222</f>
        <v>0</v>
      </c>
      <c r="C217" s="6" t="str">
        <f>'Volume Forecast'!D222</f>
        <v>Ea</v>
      </c>
      <c r="D217" s="6" t="str">
        <f t="shared" si="18"/>
        <v>Ea</v>
      </c>
      <c r="E217" s="6">
        <f>Sizing!J224</f>
        <v>0</v>
      </c>
      <c r="F217" s="6">
        <f t="shared" si="19"/>
        <v>0</v>
      </c>
      <c r="G217" s="6" t="s">
        <v>32</v>
      </c>
      <c r="H217" s="6" t="s">
        <v>150</v>
      </c>
      <c r="I217" s="6" t="str">
        <f t="shared" si="20"/>
        <v>Ea</v>
      </c>
      <c r="J217" s="6">
        <f>Sizing!N224</f>
        <v>0</v>
      </c>
      <c r="K217" s="6">
        <f t="shared" si="21"/>
        <v>0</v>
      </c>
      <c r="L217" s="6" t="s">
        <v>150</v>
      </c>
      <c r="M217" s="6" t="s">
        <v>33</v>
      </c>
      <c r="N217" s="6" t="str">
        <f t="shared" si="22"/>
        <v>Ea</v>
      </c>
      <c r="O217" s="6">
        <f>Sizing!R224</f>
        <v>0</v>
      </c>
      <c r="P217" s="6">
        <f t="shared" si="23"/>
        <v>0</v>
      </c>
      <c r="Q217" s="6" t="s">
        <v>33</v>
      </c>
      <c r="R217" s="6" t="s">
        <v>139</v>
      </c>
    </row>
    <row r="218" spans="1:18" ht="12.75">
      <c r="A218" s="39">
        <f>'Volume Forecast'!B223</f>
        <v>0</v>
      </c>
      <c r="B218" s="39">
        <f>'Volume Forecast'!C223</f>
        <v>0</v>
      </c>
      <c r="C218" s="6" t="str">
        <f>'Volume Forecast'!D223</f>
        <v>Ea</v>
      </c>
      <c r="D218" s="6" t="str">
        <f t="shared" si="18"/>
        <v>Ea</v>
      </c>
      <c r="E218" s="6">
        <f>Sizing!J225</f>
        <v>0</v>
      </c>
      <c r="F218" s="6">
        <f t="shared" si="19"/>
        <v>0</v>
      </c>
      <c r="G218" s="6" t="s">
        <v>32</v>
      </c>
      <c r="H218" s="6" t="s">
        <v>150</v>
      </c>
      <c r="I218" s="6" t="str">
        <f t="shared" si="20"/>
        <v>Ea</v>
      </c>
      <c r="J218" s="6">
        <f>Sizing!N225</f>
        <v>0</v>
      </c>
      <c r="K218" s="6">
        <f t="shared" si="21"/>
        <v>0</v>
      </c>
      <c r="L218" s="6" t="s">
        <v>150</v>
      </c>
      <c r="M218" s="6" t="s">
        <v>33</v>
      </c>
      <c r="N218" s="6" t="str">
        <f t="shared" si="22"/>
        <v>Ea</v>
      </c>
      <c r="O218" s="6">
        <f>Sizing!R225</f>
        <v>0</v>
      </c>
      <c r="P218" s="6">
        <f t="shared" si="23"/>
        <v>0</v>
      </c>
      <c r="Q218" s="6" t="s">
        <v>33</v>
      </c>
      <c r="R218" s="6" t="s">
        <v>139</v>
      </c>
    </row>
    <row r="219" spans="1:18" ht="12.75">
      <c r="A219" s="39">
        <f>'Volume Forecast'!B224</f>
        <v>0</v>
      </c>
      <c r="B219" s="39">
        <f>'Volume Forecast'!C224</f>
        <v>0</v>
      </c>
      <c r="C219" s="6" t="str">
        <f>'Volume Forecast'!D224</f>
        <v>Ea</v>
      </c>
      <c r="D219" s="6" t="str">
        <f t="shared" si="18"/>
        <v>Ea</v>
      </c>
      <c r="E219" s="6">
        <f>Sizing!J226</f>
        <v>0</v>
      </c>
      <c r="F219" s="6">
        <f t="shared" si="19"/>
        <v>0</v>
      </c>
      <c r="G219" s="6" t="s">
        <v>32</v>
      </c>
      <c r="H219" s="6" t="s">
        <v>150</v>
      </c>
      <c r="I219" s="6" t="str">
        <f t="shared" si="20"/>
        <v>Ea</v>
      </c>
      <c r="J219" s="6">
        <f>Sizing!N226</f>
        <v>0</v>
      </c>
      <c r="K219" s="6">
        <f t="shared" si="21"/>
        <v>0</v>
      </c>
      <c r="L219" s="6" t="s">
        <v>150</v>
      </c>
      <c r="M219" s="6" t="s">
        <v>33</v>
      </c>
      <c r="N219" s="6" t="str">
        <f t="shared" si="22"/>
        <v>Ea</v>
      </c>
      <c r="O219" s="6">
        <f>Sizing!R226</f>
        <v>0</v>
      </c>
      <c r="P219" s="6">
        <f t="shared" si="23"/>
        <v>0</v>
      </c>
      <c r="Q219" s="6" t="s">
        <v>33</v>
      </c>
      <c r="R219" s="6" t="s">
        <v>139</v>
      </c>
    </row>
    <row r="220" spans="1:18" ht="12.75">
      <c r="A220" s="39">
        <f>'Volume Forecast'!B225</f>
        <v>0</v>
      </c>
      <c r="B220" s="39">
        <f>'Volume Forecast'!C225</f>
        <v>0</v>
      </c>
      <c r="C220" s="6" t="str">
        <f>'Volume Forecast'!D225</f>
        <v>Ea</v>
      </c>
      <c r="D220" s="6" t="str">
        <f t="shared" si="18"/>
        <v>Ea</v>
      </c>
      <c r="E220" s="6">
        <f>Sizing!J227</f>
        <v>0</v>
      </c>
      <c r="F220" s="6">
        <f t="shared" si="19"/>
        <v>0</v>
      </c>
      <c r="G220" s="6" t="s">
        <v>32</v>
      </c>
      <c r="H220" s="6" t="s">
        <v>150</v>
      </c>
      <c r="I220" s="6" t="str">
        <f t="shared" si="20"/>
        <v>Ea</v>
      </c>
      <c r="J220" s="6">
        <f>Sizing!N227</f>
        <v>0</v>
      </c>
      <c r="K220" s="6">
        <f t="shared" si="21"/>
        <v>0</v>
      </c>
      <c r="L220" s="6" t="s">
        <v>150</v>
      </c>
      <c r="M220" s="6" t="s">
        <v>33</v>
      </c>
      <c r="N220" s="6" t="str">
        <f t="shared" si="22"/>
        <v>Ea</v>
      </c>
      <c r="O220" s="6">
        <f>Sizing!R227</f>
        <v>0</v>
      </c>
      <c r="P220" s="6">
        <f t="shared" si="23"/>
        <v>0</v>
      </c>
      <c r="Q220" s="6" t="s">
        <v>33</v>
      </c>
      <c r="R220" s="6" t="s">
        <v>139</v>
      </c>
    </row>
    <row r="221" spans="1:18" ht="12.75">
      <c r="A221" s="39">
        <f>'Volume Forecast'!B226</f>
        <v>0</v>
      </c>
      <c r="B221" s="39">
        <f>'Volume Forecast'!C226</f>
        <v>0</v>
      </c>
      <c r="C221" s="6" t="str">
        <f>'Volume Forecast'!D226</f>
        <v>Ea</v>
      </c>
      <c r="D221" s="6" t="str">
        <f t="shared" si="18"/>
        <v>Ea</v>
      </c>
      <c r="E221" s="6">
        <f>Sizing!J228</f>
        <v>0</v>
      </c>
      <c r="F221" s="6">
        <f t="shared" si="19"/>
        <v>0</v>
      </c>
      <c r="G221" s="6" t="s">
        <v>32</v>
      </c>
      <c r="H221" s="6" t="s">
        <v>150</v>
      </c>
      <c r="I221" s="6" t="str">
        <f t="shared" si="20"/>
        <v>Ea</v>
      </c>
      <c r="J221" s="6">
        <f>Sizing!N228</f>
        <v>0</v>
      </c>
      <c r="K221" s="6">
        <f t="shared" si="21"/>
        <v>0</v>
      </c>
      <c r="L221" s="6" t="s">
        <v>150</v>
      </c>
      <c r="M221" s="6" t="s">
        <v>33</v>
      </c>
      <c r="N221" s="6" t="str">
        <f t="shared" si="22"/>
        <v>Ea</v>
      </c>
      <c r="O221" s="6">
        <f>Sizing!R228</f>
        <v>0</v>
      </c>
      <c r="P221" s="6">
        <f t="shared" si="23"/>
        <v>0</v>
      </c>
      <c r="Q221" s="6" t="s">
        <v>33</v>
      </c>
      <c r="R221" s="6" t="s">
        <v>139</v>
      </c>
    </row>
    <row r="222" spans="1:18" ht="12.75">
      <c r="A222" s="39">
        <f>'Volume Forecast'!B227</f>
        <v>0</v>
      </c>
      <c r="B222" s="39">
        <f>'Volume Forecast'!C227</f>
        <v>0</v>
      </c>
      <c r="C222" s="6" t="str">
        <f>'Volume Forecast'!D227</f>
        <v>Ea</v>
      </c>
      <c r="D222" s="6" t="str">
        <f t="shared" si="18"/>
        <v>Ea</v>
      </c>
      <c r="E222" s="6">
        <f>Sizing!J229</f>
        <v>0</v>
      </c>
      <c r="F222" s="6">
        <f t="shared" si="19"/>
        <v>0</v>
      </c>
      <c r="G222" s="6" t="s">
        <v>32</v>
      </c>
      <c r="H222" s="6" t="s">
        <v>150</v>
      </c>
      <c r="I222" s="6" t="str">
        <f t="shared" si="20"/>
        <v>Ea</v>
      </c>
      <c r="J222" s="6">
        <f>Sizing!N229</f>
        <v>0</v>
      </c>
      <c r="K222" s="6">
        <f t="shared" si="21"/>
        <v>0</v>
      </c>
      <c r="L222" s="6" t="s">
        <v>150</v>
      </c>
      <c r="M222" s="6" t="s">
        <v>33</v>
      </c>
      <c r="N222" s="6" t="str">
        <f t="shared" si="22"/>
        <v>Ea</v>
      </c>
      <c r="O222" s="6">
        <f>Sizing!R229</f>
        <v>0</v>
      </c>
      <c r="P222" s="6">
        <f t="shared" si="23"/>
        <v>0</v>
      </c>
      <c r="Q222" s="6" t="s">
        <v>33</v>
      </c>
      <c r="R222" s="6" t="s">
        <v>139</v>
      </c>
    </row>
    <row r="223" spans="1:18" ht="12.75">
      <c r="A223" s="39">
        <f>'Volume Forecast'!B228</f>
        <v>0</v>
      </c>
      <c r="B223" s="39">
        <f>'Volume Forecast'!C228</f>
        <v>0</v>
      </c>
      <c r="C223" s="6" t="str">
        <f>'Volume Forecast'!D228</f>
        <v>Ea</v>
      </c>
      <c r="D223" s="6" t="str">
        <f t="shared" si="18"/>
        <v>Ea</v>
      </c>
      <c r="E223" s="6">
        <f>Sizing!J230</f>
        <v>0</v>
      </c>
      <c r="F223" s="6">
        <f t="shared" si="19"/>
        <v>0</v>
      </c>
      <c r="G223" s="6" t="s">
        <v>32</v>
      </c>
      <c r="H223" s="6" t="s">
        <v>150</v>
      </c>
      <c r="I223" s="6" t="str">
        <f t="shared" si="20"/>
        <v>Ea</v>
      </c>
      <c r="J223" s="6">
        <f>Sizing!N230</f>
        <v>0</v>
      </c>
      <c r="K223" s="6">
        <f t="shared" si="21"/>
        <v>0</v>
      </c>
      <c r="L223" s="6" t="s">
        <v>150</v>
      </c>
      <c r="M223" s="6" t="s">
        <v>33</v>
      </c>
      <c r="N223" s="6" t="str">
        <f t="shared" si="22"/>
        <v>Ea</v>
      </c>
      <c r="O223" s="6">
        <f>Sizing!R230</f>
        <v>0</v>
      </c>
      <c r="P223" s="6">
        <f t="shared" si="23"/>
        <v>0</v>
      </c>
      <c r="Q223" s="6" t="s">
        <v>33</v>
      </c>
      <c r="R223" s="6" t="s">
        <v>139</v>
      </c>
    </row>
    <row r="224" spans="1:18" ht="12.75">
      <c r="A224" s="39">
        <f>'Volume Forecast'!B229</f>
        <v>0</v>
      </c>
      <c r="B224" s="39">
        <f>'Volume Forecast'!C229</f>
        <v>0</v>
      </c>
      <c r="C224" s="6" t="str">
        <f>'Volume Forecast'!D229</f>
        <v>Ea</v>
      </c>
      <c r="D224" s="6" t="str">
        <f t="shared" si="18"/>
        <v>Ea</v>
      </c>
      <c r="E224" s="6">
        <f>Sizing!J231</f>
        <v>0</v>
      </c>
      <c r="F224" s="6">
        <f t="shared" si="19"/>
        <v>0</v>
      </c>
      <c r="G224" s="6" t="s">
        <v>32</v>
      </c>
      <c r="H224" s="6" t="s">
        <v>150</v>
      </c>
      <c r="I224" s="6" t="str">
        <f t="shared" si="20"/>
        <v>Ea</v>
      </c>
      <c r="J224" s="6">
        <f>Sizing!N231</f>
        <v>0</v>
      </c>
      <c r="K224" s="6">
        <f t="shared" si="21"/>
        <v>0</v>
      </c>
      <c r="L224" s="6" t="s">
        <v>150</v>
      </c>
      <c r="M224" s="6" t="s">
        <v>33</v>
      </c>
      <c r="N224" s="6" t="str">
        <f t="shared" si="22"/>
        <v>Ea</v>
      </c>
      <c r="O224" s="6">
        <f>Sizing!R231</f>
        <v>0</v>
      </c>
      <c r="P224" s="6">
        <f t="shared" si="23"/>
        <v>0</v>
      </c>
      <c r="Q224" s="6" t="s">
        <v>33</v>
      </c>
      <c r="R224" s="6" t="s">
        <v>139</v>
      </c>
    </row>
    <row r="225" spans="1:18" ht="12.75">
      <c r="A225" s="39">
        <f>'Volume Forecast'!B230</f>
        <v>0</v>
      </c>
      <c r="B225" s="39">
        <f>'Volume Forecast'!C230</f>
        <v>0</v>
      </c>
      <c r="C225" s="6" t="str">
        <f>'Volume Forecast'!D230</f>
        <v>Ea</v>
      </c>
      <c r="D225" s="6" t="str">
        <f t="shared" si="18"/>
        <v>Ea</v>
      </c>
      <c r="E225" s="6">
        <f>Sizing!J232</f>
        <v>0</v>
      </c>
      <c r="F225" s="6">
        <f t="shared" si="19"/>
        <v>0</v>
      </c>
      <c r="G225" s="6" t="s">
        <v>32</v>
      </c>
      <c r="H225" s="6" t="s">
        <v>150</v>
      </c>
      <c r="I225" s="6" t="str">
        <f t="shared" si="20"/>
        <v>Ea</v>
      </c>
      <c r="J225" s="6">
        <f>Sizing!N232</f>
        <v>0</v>
      </c>
      <c r="K225" s="6">
        <f t="shared" si="21"/>
        <v>0</v>
      </c>
      <c r="L225" s="6" t="s">
        <v>150</v>
      </c>
      <c r="M225" s="6" t="s">
        <v>33</v>
      </c>
      <c r="N225" s="6" t="str">
        <f t="shared" si="22"/>
        <v>Ea</v>
      </c>
      <c r="O225" s="6">
        <f>Sizing!R232</f>
        <v>0</v>
      </c>
      <c r="P225" s="6">
        <f t="shared" si="23"/>
        <v>0</v>
      </c>
      <c r="Q225" s="6" t="s">
        <v>33</v>
      </c>
      <c r="R225" s="6" t="s">
        <v>139</v>
      </c>
    </row>
    <row r="226" spans="1:18" ht="12.75">
      <c r="A226" s="39">
        <f>'Volume Forecast'!B231</f>
        <v>0</v>
      </c>
      <c r="B226" s="39">
        <f>'Volume Forecast'!C231</f>
        <v>0</v>
      </c>
      <c r="C226" s="6" t="str">
        <f>'Volume Forecast'!D231</f>
        <v>Ea</v>
      </c>
      <c r="D226" s="6" t="str">
        <f t="shared" si="18"/>
        <v>Ea</v>
      </c>
      <c r="E226" s="6">
        <f>Sizing!J233</f>
        <v>0</v>
      </c>
      <c r="F226" s="6">
        <f t="shared" si="19"/>
        <v>0</v>
      </c>
      <c r="G226" s="6" t="s">
        <v>32</v>
      </c>
      <c r="H226" s="6" t="s">
        <v>150</v>
      </c>
      <c r="I226" s="6" t="str">
        <f t="shared" si="20"/>
        <v>Ea</v>
      </c>
      <c r="J226" s="6">
        <f>Sizing!N233</f>
        <v>0</v>
      </c>
      <c r="K226" s="6">
        <f t="shared" si="21"/>
        <v>0</v>
      </c>
      <c r="L226" s="6" t="s">
        <v>150</v>
      </c>
      <c r="M226" s="6" t="s">
        <v>33</v>
      </c>
      <c r="N226" s="6" t="str">
        <f t="shared" si="22"/>
        <v>Ea</v>
      </c>
      <c r="O226" s="6">
        <f>Sizing!R233</f>
        <v>0</v>
      </c>
      <c r="P226" s="6">
        <f t="shared" si="23"/>
        <v>0</v>
      </c>
      <c r="Q226" s="6" t="s">
        <v>33</v>
      </c>
      <c r="R226" s="6" t="s">
        <v>139</v>
      </c>
    </row>
    <row r="227" spans="1:18" ht="12.75">
      <c r="A227" s="39">
        <f>'Volume Forecast'!B232</f>
        <v>0</v>
      </c>
      <c r="B227" s="39">
        <f>'Volume Forecast'!C232</f>
        <v>0</v>
      </c>
      <c r="C227" s="6" t="str">
        <f>'Volume Forecast'!D232</f>
        <v>Ea</v>
      </c>
      <c r="D227" s="6" t="str">
        <f t="shared" si="18"/>
        <v>Ea</v>
      </c>
      <c r="E227" s="6">
        <f>Sizing!J234</f>
        <v>0</v>
      </c>
      <c r="F227" s="6">
        <f t="shared" si="19"/>
        <v>0</v>
      </c>
      <c r="G227" s="6" t="s">
        <v>32</v>
      </c>
      <c r="H227" s="6" t="s">
        <v>150</v>
      </c>
      <c r="I227" s="6" t="str">
        <f t="shared" si="20"/>
        <v>Ea</v>
      </c>
      <c r="J227" s="6">
        <f>Sizing!N234</f>
        <v>0</v>
      </c>
      <c r="K227" s="6">
        <f t="shared" si="21"/>
        <v>0</v>
      </c>
      <c r="L227" s="6" t="s">
        <v>150</v>
      </c>
      <c r="M227" s="6" t="s">
        <v>33</v>
      </c>
      <c r="N227" s="6" t="str">
        <f t="shared" si="22"/>
        <v>Ea</v>
      </c>
      <c r="O227" s="6">
        <f>Sizing!R234</f>
        <v>0</v>
      </c>
      <c r="P227" s="6">
        <f t="shared" si="23"/>
        <v>0</v>
      </c>
      <c r="Q227" s="6" t="s">
        <v>33</v>
      </c>
      <c r="R227" s="6" t="s">
        <v>139</v>
      </c>
    </row>
    <row r="228" spans="1:18" ht="12.75">
      <c r="A228" s="39">
        <f>'Volume Forecast'!B233</f>
        <v>0</v>
      </c>
      <c r="B228" s="39">
        <f>'Volume Forecast'!C233</f>
        <v>0</v>
      </c>
      <c r="C228" s="6" t="str">
        <f>'Volume Forecast'!D233</f>
        <v>Ea</v>
      </c>
      <c r="D228" s="6" t="str">
        <f t="shared" si="18"/>
        <v>Ea</v>
      </c>
      <c r="E228" s="6">
        <f>Sizing!J235</f>
        <v>0</v>
      </c>
      <c r="F228" s="6">
        <f t="shared" si="19"/>
        <v>0</v>
      </c>
      <c r="G228" s="6" t="s">
        <v>32</v>
      </c>
      <c r="H228" s="6" t="s">
        <v>150</v>
      </c>
      <c r="I228" s="6" t="str">
        <f t="shared" si="20"/>
        <v>Ea</v>
      </c>
      <c r="J228" s="6">
        <f>Sizing!N235</f>
        <v>0</v>
      </c>
      <c r="K228" s="6">
        <f t="shared" si="21"/>
        <v>0</v>
      </c>
      <c r="L228" s="6" t="s">
        <v>150</v>
      </c>
      <c r="M228" s="6" t="s">
        <v>33</v>
      </c>
      <c r="N228" s="6" t="str">
        <f t="shared" si="22"/>
        <v>Ea</v>
      </c>
      <c r="O228" s="6">
        <f>Sizing!R235</f>
        <v>0</v>
      </c>
      <c r="P228" s="6">
        <f t="shared" si="23"/>
        <v>0</v>
      </c>
      <c r="Q228" s="6" t="s">
        <v>33</v>
      </c>
      <c r="R228" s="6" t="s">
        <v>139</v>
      </c>
    </row>
    <row r="229" spans="1:18" ht="12.75">
      <c r="A229" s="39">
        <f>'Volume Forecast'!B234</f>
        <v>0</v>
      </c>
      <c r="B229" s="39">
        <f>'Volume Forecast'!C234</f>
        <v>0</v>
      </c>
      <c r="C229" s="6" t="str">
        <f>'Volume Forecast'!D234</f>
        <v>Ea</v>
      </c>
      <c r="D229" s="6" t="str">
        <f t="shared" si="18"/>
        <v>Ea</v>
      </c>
      <c r="E229" s="6">
        <f>Sizing!J236</f>
        <v>0</v>
      </c>
      <c r="F229" s="6">
        <f t="shared" si="19"/>
        <v>0</v>
      </c>
      <c r="G229" s="6" t="s">
        <v>32</v>
      </c>
      <c r="H229" s="6" t="s">
        <v>150</v>
      </c>
      <c r="I229" s="6" t="str">
        <f t="shared" si="20"/>
        <v>Ea</v>
      </c>
      <c r="J229" s="6">
        <f>Sizing!N236</f>
        <v>0</v>
      </c>
      <c r="K229" s="6">
        <f t="shared" si="21"/>
        <v>0</v>
      </c>
      <c r="L229" s="6" t="s">
        <v>150</v>
      </c>
      <c r="M229" s="6" t="s">
        <v>33</v>
      </c>
      <c r="N229" s="6" t="str">
        <f t="shared" si="22"/>
        <v>Ea</v>
      </c>
      <c r="O229" s="6">
        <f>Sizing!R236</f>
        <v>0</v>
      </c>
      <c r="P229" s="6">
        <f t="shared" si="23"/>
        <v>0</v>
      </c>
      <c r="Q229" s="6" t="s">
        <v>33</v>
      </c>
      <c r="R229" s="6" t="s">
        <v>139</v>
      </c>
    </row>
    <row r="230" spans="1:18" ht="12.75">
      <c r="A230" s="39">
        <f>'Volume Forecast'!B235</f>
        <v>0</v>
      </c>
      <c r="B230" s="39">
        <f>'Volume Forecast'!C235</f>
        <v>0</v>
      </c>
      <c r="C230" s="6" t="str">
        <f>'Volume Forecast'!D235</f>
        <v>Ea</v>
      </c>
      <c r="D230" s="6" t="str">
        <f t="shared" si="18"/>
        <v>Ea</v>
      </c>
      <c r="E230" s="6">
        <f>Sizing!J237</f>
        <v>0</v>
      </c>
      <c r="F230" s="6">
        <f t="shared" si="19"/>
        <v>0</v>
      </c>
      <c r="G230" s="6" t="s">
        <v>32</v>
      </c>
      <c r="H230" s="6" t="s">
        <v>150</v>
      </c>
      <c r="I230" s="6" t="str">
        <f t="shared" si="20"/>
        <v>Ea</v>
      </c>
      <c r="J230" s="6">
        <f>Sizing!N237</f>
        <v>0</v>
      </c>
      <c r="K230" s="6">
        <f t="shared" si="21"/>
        <v>0</v>
      </c>
      <c r="L230" s="6" t="s">
        <v>150</v>
      </c>
      <c r="M230" s="6" t="s">
        <v>33</v>
      </c>
      <c r="N230" s="6" t="str">
        <f t="shared" si="22"/>
        <v>Ea</v>
      </c>
      <c r="O230" s="6">
        <f>Sizing!R237</f>
        <v>0</v>
      </c>
      <c r="P230" s="6">
        <f t="shared" si="23"/>
        <v>0</v>
      </c>
      <c r="Q230" s="6" t="s">
        <v>33</v>
      </c>
      <c r="R230" s="6" t="s">
        <v>139</v>
      </c>
    </row>
    <row r="231" spans="1:18" ht="12.75">
      <c r="A231" s="39">
        <f>'Volume Forecast'!B236</f>
        <v>0</v>
      </c>
      <c r="B231" s="39">
        <f>'Volume Forecast'!C236</f>
        <v>0</v>
      </c>
      <c r="C231" s="6" t="str">
        <f>'Volume Forecast'!D236</f>
        <v>Ea</v>
      </c>
      <c r="D231" s="6" t="str">
        <f t="shared" si="18"/>
        <v>Ea</v>
      </c>
      <c r="E231" s="6">
        <f>Sizing!J238</f>
        <v>0</v>
      </c>
      <c r="F231" s="6">
        <f t="shared" si="19"/>
        <v>0</v>
      </c>
      <c r="G231" s="6" t="s">
        <v>32</v>
      </c>
      <c r="H231" s="6" t="s">
        <v>150</v>
      </c>
      <c r="I231" s="6" t="str">
        <f t="shared" si="20"/>
        <v>Ea</v>
      </c>
      <c r="J231" s="6">
        <f>Sizing!N238</f>
        <v>0</v>
      </c>
      <c r="K231" s="6">
        <f t="shared" si="21"/>
        <v>0</v>
      </c>
      <c r="L231" s="6" t="s">
        <v>150</v>
      </c>
      <c r="M231" s="6" t="s">
        <v>33</v>
      </c>
      <c r="N231" s="6" t="str">
        <f t="shared" si="22"/>
        <v>Ea</v>
      </c>
      <c r="O231" s="6">
        <f>Sizing!R238</f>
        <v>0</v>
      </c>
      <c r="P231" s="6">
        <f t="shared" si="23"/>
        <v>0</v>
      </c>
      <c r="Q231" s="6" t="s">
        <v>33</v>
      </c>
      <c r="R231" s="6" t="s">
        <v>139</v>
      </c>
    </row>
    <row r="232" spans="1:18" ht="12.75">
      <c r="A232" s="39">
        <f>'Volume Forecast'!B237</f>
        <v>0</v>
      </c>
      <c r="B232" s="39">
        <f>'Volume Forecast'!C237</f>
        <v>0</v>
      </c>
      <c r="C232" s="6" t="str">
        <f>'Volume Forecast'!D237</f>
        <v>Ea</v>
      </c>
      <c r="D232" s="6" t="str">
        <f t="shared" si="18"/>
        <v>Ea</v>
      </c>
      <c r="E232" s="6">
        <f>Sizing!J239</f>
        <v>0</v>
      </c>
      <c r="F232" s="6">
        <f t="shared" si="19"/>
        <v>0</v>
      </c>
      <c r="G232" s="6" t="s">
        <v>32</v>
      </c>
      <c r="H232" s="6" t="s">
        <v>150</v>
      </c>
      <c r="I232" s="6" t="str">
        <f t="shared" si="20"/>
        <v>Ea</v>
      </c>
      <c r="J232" s="6">
        <f>Sizing!N239</f>
        <v>0</v>
      </c>
      <c r="K232" s="6">
        <f t="shared" si="21"/>
        <v>0</v>
      </c>
      <c r="L232" s="6" t="s">
        <v>150</v>
      </c>
      <c r="M232" s="6" t="s">
        <v>33</v>
      </c>
      <c r="N232" s="6" t="str">
        <f t="shared" si="22"/>
        <v>Ea</v>
      </c>
      <c r="O232" s="6">
        <f>Sizing!R239</f>
        <v>0</v>
      </c>
      <c r="P232" s="6">
        <f t="shared" si="23"/>
        <v>0</v>
      </c>
      <c r="Q232" s="6" t="s">
        <v>33</v>
      </c>
      <c r="R232" s="6" t="s">
        <v>139</v>
      </c>
    </row>
    <row r="233" spans="1:18" ht="12.75">
      <c r="A233" s="39">
        <f>'Volume Forecast'!B238</f>
        <v>0</v>
      </c>
      <c r="B233" s="39">
        <f>'Volume Forecast'!C238</f>
        <v>0</v>
      </c>
      <c r="C233" s="6" t="str">
        <f>'Volume Forecast'!D238</f>
        <v>Ea</v>
      </c>
      <c r="D233" s="6" t="str">
        <f t="shared" si="18"/>
        <v>Ea</v>
      </c>
      <c r="E233" s="6">
        <f>Sizing!J240</f>
        <v>0</v>
      </c>
      <c r="F233" s="6">
        <f t="shared" si="19"/>
        <v>0</v>
      </c>
      <c r="G233" s="6" t="s">
        <v>32</v>
      </c>
      <c r="H233" s="6" t="s">
        <v>150</v>
      </c>
      <c r="I233" s="6" t="str">
        <f t="shared" si="20"/>
        <v>Ea</v>
      </c>
      <c r="J233" s="6">
        <f>Sizing!N240</f>
        <v>0</v>
      </c>
      <c r="K233" s="6">
        <f t="shared" si="21"/>
        <v>0</v>
      </c>
      <c r="L233" s="6" t="s">
        <v>150</v>
      </c>
      <c r="M233" s="6" t="s">
        <v>33</v>
      </c>
      <c r="N233" s="6" t="str">
        <f t="shared" si="22"/>
        <v>Ea</v>
      </c>
      <c r="O233" s="6">
        <f>Sizing!R240</f>
        <v>0</v>
      </c>
      <c r="P233" s="6">
        <f t="shared" si="23"/>
        <v>0</v>
      </c>
      <c r="Q233" s="6" t="s">
        <v>33</v>
      </c>
      <c r="R233" s="6" t="s">
        <v>139</v>
      </c>
    </row>
    <row r="234" spans="1:18" ht="12.75">
      <c r="A234" s="39">
        <f>'Volume Forecast'!B239</f>
        <v>0</v>
      </c>
      <c r="B234" s="39">
        <f>'Volume Forecast'!C239</f>
        <v>0</v>
      </c>
      <c r="C234" s="6" t="str">
        <f>'Volume Forecast'!D239</f>
        <v>Ea</v>
      </c>
      <c r="D234" s="6" t="str">
        <f t="shared" si="18"/>
        <v>Ea</v>
      </c>
      <c r="E234" s="6">
        <f>Sizing!J241</f>
        <v>0</v>
      </c>
      <c r="F234" s="6">
        <f t="shared" si="19"/>
        <v>0</v>
      </c>
      <c r="G234" s="6" t="s">
        <v>32</v>
      </c>
      <c r="H234" s="6" t="s">
        <v>150</v>
      </c>
      <c r="I234" s="6" t="str">
        <f t="shared" si="20"/>
        <v>Ea</v>
      </c>
      <c r="J234" s="6">
        <f>Sizing!N241</f>
        <v>0</v>
      </c>
      <c r="K234" s="6">
        <f t="shared" si="21"/>
        <v>0</v>
      </c>
      <c r="L234" s="6" t="s">
        <v>150</v>
      </c>
      <c r="M234" s="6" t="s">
        <v>33</v>
      </c>
      <c r="N234" s="6" t="str">
        <f t="shared" si="22"/>
        <v>Ea</v>
      </c>
      <c r="O234" s="6">
        <f>Sizing!R241</f>
        <v>0</v>
      </c>
      <c r="P234" s="6">
        <f t="shared" si="23"/>
        <v>0</v>
      </c>
      <c r="Q234" s="6" t="s">
        <v>33</v>
      </c>
      <c r="R234" s="6" t="s">
        <v>139</v>
      </c>
    </row>
    <row r="235" spans="1:18" ht="12.75">
      <c r="A235" s="39">
        <f>'Volume Forecast'!B240</f>
        <v>0</v>
      </c>
      <c r="B235" s="39">
        <f>'Volume Forecast'!C240</f>
        <v>0</v>
      </c>
      <c r="C235" s="6" t="str">
        <f>'Volume Forecast'!D240</f>
        <v>Ea</v>
      </c>
      <c r="D235" s="6" t="str">
        <f t="shared" si="18"/>
        <v>Ea</v>
      </c>
      <c r="E235" s="6">
        <f>Sizing!J242</f>
        <v>0</v>
      </c>
      <c r="F235" s="6">
        <f t="shared" si="19"/>
        <v>0</v>
      </c>
      <c r="G235" s="6" t="s">
        <v>32</v>
      </c>
      <c r="H235" s="6" t="s">
        <v>150</v>
      </c>
      <c r="I235" s="6" t="str">
        <f t="shared" si="20"/>
        <v>Ea</v>
      </c>
      <c r="J235" s="6">
        <f>Sizing!N242</f>
        <v>0</v>
      </c>
      <c r="K235" s="6">
        <f t="shared" si="21"/>
        <v>0</v>
      </c>
      <c r="L235" s="6" t="s">
        <v>150</v>
      </c>
      <c r="M235" s="6" t="s">
        <v>33</v>
      </c>
      <c r="N235" s="6" t="str">
        <f t="shared" si="22"/>
        <v>Ea</v>
      </c>
      <c r="O235" s="6">
        <f>Sizing!R242</f>
        <v>0</v>
      </c>
      <c r="P235" s="6">
        <f t="shared" si="23"/>
        <v>0</v>
      </c>
      <c r="Q235" s="6" t="s">
        <v>33</v>
      </c>
      <c r="R235" s="6" t="s">
        <v>139</v>
      </c>
    </row>
    <row r="236" spans="1:18" ht="12.75">
      <c r="A236" s="39">
        <f>'Volume Forecast'!B241</f>
        <v>0</v>
      </c>
      <c r="B236" s="39">
        <f>'Volume Forecast'!C241</f>
        <v>0</v>
      </c>
      <c r="C236" s="6" t="str">
        <f>'Volume Forecast'!D241</f>
        <v>Ea</v>
      </c>
      <c r="D236" s="6" t="str">
        <f t="shared" si="18"/>
        <v>Ea</v>
      </c>
      <c r="E236" s="6">
        <f>Sizing!J243</f>
        <v>0</v>
      </c>
      <c r="F236" s="6">
        <f t="shared" si="19"/>
        <v>0</v>
      </c>
      <c r="G236" s="6" t="s">
        <v>32</v>
      </c>
      <c r="H236" s="6" t="s">
        <v>150</v>
      </c>
      <c r="I236" s="6" t="str">
        <f t="shared" si="20"/>
        <v>Ea</v>
      </c>
      <c r="J236" s="6">
        <f>Sizing!N243</f>
        <v>0</v>
      </c>
      <c r="K236" s="6">
        <f t="shared" si="21"/>
        <v>0</v>
      </c>
      <c r="L236" s="6" t="s">
        <v>150</v>
      </c>
      <c r="M236" s="6" t="s">
        <v>33</v>
      </c>
      <c r="N236" s="6" t="str">
        <f t="shared" si="22"/>
        <v>Ea</v>
      </c>
      <c r="O236" s="6">
        <f>Sizing!R243</f>
        <v>0</v>
      </c>
      <c r="P236" s="6">
        <f t="shared" si="23"/>
        <v>0</v>
      </c>
      <c r="Q236" s="6" t="s">
        <v>33</v>
      </c>
      <c r="R236" s="6" t="s">
        <v>139</v>
      </c>
    </row>
    <row r="237" spans="1:18" ht="12.75">
      <c r="A237" s="39">
        <f>'Volume Forecast'!B242</f>
        <v>0</v>
      </c>
      <c r="B237" s="39">
        <f>'Volume Forecast'!C242</f>
        <v>0</v>
      </c>
      <c r="C237" s="6" t="str">
        <f>'Volume Forecast'!D242</f>
        <v>Ea</v>
      </c>
      <c r="D237" s="6" t="str">
        <f t="shared" si="18"/>
        <v>Ea</v>
      </c>
      <c r="E237" s="6">
        <f>Sizing!J244</f>
        <v>0</v>
      </c>
      <c r="F237" s="6">
        <f t="shared" si="19"/>
        <v>0</v>
      </c>
      <c r="G237" s="6" t="s">
        <v>32</v>
      </c>
      <c r="H237" s="6" t="s">
        <v>150</v>
      </c>
      <c r="I237" s="6" t="str">
        <f t="shared" si="20"/>
        <v>Ea</v>
      </c>
      <c r="J237" s="6">
        <f>Sizing!N244</f>
        <v>0</v>
      </c>
      <c r="K237" s="6">
        <f t="shared" si="21"/>
        <v>0</v>
      </c>
      <c r="L237" s="6" t="s">
        <v>150</v>
      </c>
      <c r="M237" s="6" t="s">
        <v>33</v>
      </c>
      <c r="N237" s="6" t="str">
        <f t="shared" si="22"/>
        <v>Ea</v>
      </c>
      <c r="O237" s="6">
        <f>Sizing!R244</f>
        <v>0</v>
      </c>
      <c r="P237" s="6">
        <f t="shared" si="23"/>
        <v>0</v>
      </c>
      <c r="Q237" s="6" t="s">
        <v>33</v>
      </c>
      <c r="R237" s="6" t="s">
        <v>139</v>
      </c>
    </row>
    <row r="238" spans="1:18" ht="12.75">
      <c r="A238" s="39">
        <f>'Volume Forecast'!B243</f>
        <v>0</v>
      </c>
      <c r="B238" s="39">
        <f>'Volume Forecast'!C243</f>
        <v>0</v>
      </c>
      <c r="C238" s="6" t="str">
        <f>'Volume Forecast'!D243</f>
        <v>Ea</v>
      </c>
      <c r="D238" s="6" t="str">
        <f t="shared" si="18"/>
        <v>Ea</v>
      </c>
      <c r="E238" s="6">
        <f>Sizing!J245</f>
        <v>0</v>
      </c>
      <c r="F238" s="6">
        <f t="shared" si="19"/>
        <v>0</v>
      </c>
      <c r="G238" s="6" t="s">
        <v>32</v>
      </c>
      <c r="H238" s="6" t="s">
        <v>150</v>
      </c>
      <c r="I238" s="6" t="str">
        <f t="shared" si="20"/>
        <v>Ea</v>
      </c>
      <c r="J238" s="6">
        <f>Sizing!N245</f>
        <v>0</v>
      </c>
      <c r="K238" s="6">
        <f t="shared" si="21"/>
        <v>0</v>
      </c>
      <c r="L238" s="6" t="s">
        <v>150</v>
      </c>
      <c r="M238" s="6" t="s">
        <v>33</v>
      </c>
      <c r="N238" s="6" t="str">
        <f t="shared" si="22"/>
        <v>Ea</v>
      </c>
      <c r="O238" s="6">
        <f>Sizing!R245</f>
        <v>0</v>
      </c>
      <c r="P238" s="6">
        <f t="shared" si="23"/>
        <v>0</v>
      </c>
      <c r="Q238" s="6" t="s">
        <v>33</v>
      </c>
      <c r="R238" s="6" t="s">
        <v>139</v>
      </c>
    </row>
    <row r="239" spans="1:18" ht="12.75">
      <c r="A239" s="39">
        <f>'Volume Forecast'!B244</f>
        <v>0</v>
      </c>
      <c r="B239" s="39">
        <f>'Volume Forecast'!C244</f>
        <v>0</v>
      </c>
      <c r="C239" s="6" t="str">
        <f>'Volume Forecast'!D244</f>
        <v>Ea</v>
      </c>
      <c r="D239" s="6" t="str">
        <f t="shared" si="18"/>
        <v>Ea</v>
      </c>
      <c r="E239" s="6">
        <f>Sizing!J246</f>
        <v>0</v>
      </c>
      <c r="F239" s="6">
        <f t="shared" si="19"/>
        <v>0</v>
      </c>
      <c r="G239" s="6" t="s">
        <v>32</v>
      </c>
      <c r="H239" s="6" t="s">
        <v>150</v>
      </c>
      <c r="I239" s="6" t="str">
        <f t="shared" si="20"/>
        <v>Ea</v>
      </c>
      <c r="J239" s="6">
        <f>Sizing!N246</f>
        <v>0</v>
      </c>
      <c r="K239" s="6">
        <f t="shared" si="21"/>
        <v>0</v>
      </c>
      <c r="L239" s="6" t="s">
        <v>150</v>
      </c>
      <c r="M239" s="6" t="s">
        <v>33</v>
      </c>
      <c r="N239" s="6" t="str">
        <f t="shared" si="22"/>
        <v>Ea</v>
      </c>
      <c r="O239" s="6">
        <f>Sizing!R246</f>
        <v>0</v>
      </c>
      <c r="P239" s="6">
        <f t="shared" si="23"/>
        <v>0</v>
      </c>
      <c r="Q239" s="6" t="s">
        <v>33</v>
      </c>
      <c r="R239" s="6" t="s">
        <v>139</v>
      </c>
    </row>
    <row r="240" spans="1:18" ht="12.75">
      <c r="A240" s="39">
        <f>'Volume Forecast'!B245</f>
        <v>0</v>
      </c>
      <c r="B240" s="39">
        <f>'Volume Forecast'!C245</f>
        <v>0</v>
      </c>
      <c r="C240" s="6" t="str">
        <f>'Volume Forecast'!D245</f>
        <v>Ea</v>
      </c>
      <c r="D240" s="6" t="str">
        <f t="shared" si="18"/>
        <v>Ea</v>
      </c>
      <c r="E240" s="6">
        <f>Sizing!J247</f>
        <v>0</v>
      </c>
      <c r="F240" s="6">
        <f t="shared" si="19"/>
        <v>0</v>
      </c>
      <c r="G240" s="6" t="s">
        <v>32</v>
      </c>
      <c r="H240" s="6" t="s">
        <v>150</v>
      </c>
      <c r="I240" s="6" t="str">
        <f t="shared" si="20"/>
        <v>Ea</v>
      </c>
      <c r="J240" s="6">
        <f>Sizing!N247</f>
        <v>0</v>
      </c>
      <c r="K240" s="6">
        <f t="shared" si="21"/>
        <v>0</v>
      </c>
      <c r="L240" s="6" t="s">
        <v>150</v>
      </c>
      <c r="M240" s="6" t="s">
        <v>33</v>
      </c>
      <c r="N240" s="6" t="str">
        <f t="shared" si="22"/>
        <v>Ea</v>
      </c>
      <c r="O240" s="6">
        <f>Sizing!R247</f>
        <v>0</v>
      </c>
      <c r="P240" s="6">
        <f t="shared" si="23"/>
        <v>0</v>
      </c>
      <c r="Q240" s="6" t="s">
        <v>33</v>
      </c>
      <c r="R240" s="6" t="s">
        <v>139</v>
      </c>
    </row>
    <row r="241" spans="1:18" ht="12.75">
      <c r="A241" s="39">
        <f>'Volume Forecast'!B246</f>
        <v>0</v>
      </c>
      <c r="B241" s="39">
        <f>'Volume Forecast'!C246</f>
        <v>0</v>
      </c>
      <c r="C241" s="6" t="str">
        <f>'Volume Forecast'!D246</f>
        <v>Ea</v>
      </c>
      <c r="D241" s="6" t="str">
        <f t="shared" si="18"/>
        <v>Ea</v>
      </c>
      <c r="E241" s="6">
        <f>Sizing!J248</f>
        <v>0</v>
      </c>
      <c r="F241" s="6">
        <f t="shared" si="19"/>
        <v>0</v>
      </c>
      <c r="G241" s="6" t="s">
        <v>32</v>
      </c>
      <c r="H241" s="6" t="s">
        <v>150</v>
      </c>
      <c r="I241" s="6" t="str">
        <f t="shared" si="20"/>
        <v>Ea</v>
      </c>
      <c r="J241" s="6">
        <f>Sizing!N248</f>
        <v>0</v>
      </c>
      <c r="K241" s="6">
        <f t="shared" si="21"/>
        <v>0</v>
      </c>
      <c r="L241" s="6" t="s">
        <v>150</v>
      </c>
      <c r="M241" s="6" t="s">
        <v>33</v>
      </c>
      <c r="N241" s="6" t="str">
        <f t="shared" si="22"/>
        <v>Ea</v>
      </c>
      <c r="O241" s="6">
        <f>Sizing!R248</f>
        <v>0</v>
      </c>
      <c r="P241" s="6">
        <f t="shared" si="23"/>
        <v>0</v>
      </c>
      <c r="Q241" s="6" t="s">
        <v>33</v>
      </c>
      <c r="R241" s="6" t="s">
        <v>139</v>
      </c>
    </row>
    <row r="242" spans="1:18" ht="12.75">
      <c r="A242" s="39">
        <f>'Volume Forecast'!B247</f>
        <v>0</v>
      </c>
      <c r="B242" s="39">
        <f>'Volume Forecast'!C247</f>
        <v>0</v>
      </c>
      <c r="C242" s="6" t="str">
        <f>'Volume Forecast'!D247</f>
        <v>Ea</v>
      </c>
      <c r="D242" s="6" t="str">
        <f t="shared" si="18"/>
        <v>Ea</v>
      </c>
      <c r="E242" s="6">
        <f>Sizing!J249</f>
        <v>0</v>
      </c>
      <c r="F242" s="6">
        <f t="shared" si="19"/>
        <v>0</v>
      </c>
      <c r="G242" s="6" t="s">
        <v>32</v>
      </c>
      <c r="H242" s="6" t="s">
        <v>150</v>
      </c>
      <c r="I242" s="6" t="str">
        <f t="shared" si="20"/>
        <v>Ea</v>
      </c>
      <c r="J242" s="6">
        <f>Sizing!N249</f>
        <v>0</v>
      </c>
      <c r="K242" s="6">
        <f t="shared" si="21"/>
        <v>0</v>
      </c>
      <c r="L242" s="6" t="s">
        <v>150</v>
      </c>
      <c r="M242" s="6" t="s">
        <v>33</v>
      </c>
      <c r="N242" s="6" t="str">
        <f t="shared" si="22"/>
        <v>Ea</v>
      </c>
      <c r="O242" s="6">
        <f>Sizing!R249</f>
        <v>0</v>
      </c>
      <c r="P242" s="6">
        <f t="shared" si="23"/>
        <v>0</v>
      </c>
      <c r="Q242" s="6" t="s">
        <v>33</v>
      </c>
      <c r="R242" s="6" t="s">
        <v>139</v>
      </c>
    </row>
    <row r="243" spans="1:18" ht="12.75">
      <c r="A243" s="39">
        <f>'Volume Forecast'!B248</f>
        <v>0</v>
      </c>
      <c r="B243" s="39">
        <f>'Volume Forecast'!C248</f>
        <v>0</v>
      </c>
      <c r="C243" s="6" t="str">
        <f>'Volume Forecast'!D248</f>
        <v>Ea</v>
      </c>
      <c r="D243" s="6" t="str">
        <f t="shared" si="18"/>
        <v>Ea</v>
      </c>
      <c r="E243" s="6">
        <f>Sizing!J250</f>
        <v>0</v>
      </c>
      <c r="F243" s="6">
        <f t="shared" si="19"/>
        <v>0</v>
      </c>
      <c r="G243" s="6" t="s">
        <v>32</v>
      </c>
      <c r="H243" s="6" t="s">
        <v>150</v>
      </c>
      <c r="I243" s="6" t="str">
        <f t="shared" si="20"/>
        <v>Ea</v>
      </c>
      <c r="J243" s="6">
        <f>Sizing!N250</f>
        <v>0</v>
      </c>
      <c r="K243" s="6">
        <f t="shared" si="21"/>
        <v>0</v>
      </c>
      <c r="L243" s="6" t="s">
        <v>150</v>
      </c>
      <c r="M243" s="6" t="s">
        <v>33</v>
      </c>
      <c r="N243" s="6" t="str">
        <f t="shared" si="22"/>
        <v>Ea</v>
      </c>
      <c r="O243" s="6">
        <f>Sizing!R250</f>
        <v>0</v>
      </c>
      <c r="P243" s="6">
        <f t="shared" si="23"/>
        <v>0</v>
      </c>
      <c r="Q243" s="6" t="s">
        <v>33</v>
      </c>
      <c r="R243" s="6" t="s">
        <v>139</v>
      </c>
    </row>
    <row r="244" spans="1:18" ht="12.75">
      <c r="A244" s="39">
        <f>'Volume Forecast'!B249</f>
        <v>0</v>
      </c>
      <c r="B244" s="39">
        <f>'Volume Forecast'!C249</f>
        <v>0</v>
      </c>
      <c r="C244" s="6" t="str">
        <f>'Volume Forecast'!D249</f>
        <v>Ea</v>
      </c>
      <c r="D244" s="6" t="str">
        <f t="shared" si="18"/>
        <v>Ea</v>
      </c>
      <c r="E244" s="6">
        <f>Sizing!J251</f>
        <v>0</v>
      </c>
      <c r="F244" s="6">
        <f t="shared" si="19"/>
        <v>0</v>
      </c>
      <c r="G244" s="6" t="s">
        <v>32</v>
      </c>
      <c r="H244" s="6" t="s">
        <v>150</v>
      </c>
      <c r="I244" s="6" t="str">
        <f t="shared" si="20"/>
        <v>Ea</v>
      </c>
      <c r="J244" s="6">
        <f>Sizing!N251</f>
        <v>0</v>
      </c>
      <c r="K244" s="6">
        <f t="shared" si="21"/>
        <v>0</v>
      </c>
      <c r="L244" s="6" t="s">
        <v>150</v>
      </c>
      <c r="M244" s="6" t="s">
        <v>33</v>
      </c>
      <c r="N244" s="6" t="str">
        <f t="shared" si="22"/>
        <v>Ea</v>
      </c>
      <c r="O244" s="6">
        <f>Sizing!R251</f>
        <v>0</v>
      </c>
      <c r="P244" s="6">
        <f t="shared" si="23"/>
        <v>0</v>
      </c>
      <c r="Q244" s="6" t="s">
        <v>33</v>
      </c>
      <c r="R244" s="6" t="s">
        <v>139</v>
      </c>
    </row>
    <row r="245" spans="1:18" ht="12.75">
      <c r="A245" s="39">
        <f>'Volume Forecast'!B250</f>
        <v>0</v>
      </c>
      <c r="B245" s="39">
        <f>'Volume Forecast'!C250</f>
        <v>0</v>
      </c>
      <c r="C245" s="6" t="str">
        <f>'Volume Forecast'!D250</f>
        <v>Ea</v>
      </c>
      <c r="D245" s="6" t="str">
        <f t="shared" si="18"/>
        <v>Ea</v>
      </c>
      <c r="E245" s="6">
        <f>Sizing!J252</f>
        <v>0</v>
      </c>
      <c r="F245" s="6">
        <f t="shared" si="19"/>
        <v>0</v>
      </c>
      <c r="G245" s="6" t="s">
        <v>32</v>
      </c>
      <c r="H245" s="6" t="s">
        <v>150</v>
      </c>
      <c r="I245" s="6" t="str">
        <f t="shared" si="20"/>
        <v>Ea</v>
      </c>
      <c r="J245" s="6">
        <f>Sizing!N252</f>
        <v>0</v>
      </c>
      <c r="K245" s="6">
        <f t="shared" si="21"/>
        <v>0</v>
      </c>
      <c r="L245" s="6" t="s">
        <v>150</v>
      </c>
      <c r="M245" s="6" t="s">
        <v>33</v>
      </c>
      <c r="N245" s="6" t="str">
        <f t="shared" si="22"/>
        <v>Ea</v>
      </c>
      <c r="O245" s="6">
        <f>Sizing!R252</f>
        <v>0</v>
      </c>
      <c r="P245" s="6">
        <f t="shared" si="23"/>
        <v>0</v>
      </c>
      <c r="Q245" s="6" t="s">
        <v>33</v>
      </c>
      <c r="R245" s="6" t="s">
        <v>139</v>
      </c>
    </row>
    <row r="246" spans="1:18" ht="12.75">
      <c r="A246" s="39">
        <f>'Volume Forecast'!B251</f>
        <v>0</v>
      </c>
      <c r="B246" s="39">
        <f>'Volume Forecast'!C251</f>
        <v>0</v>
      </c>
      <c r="C246" s="6" t="str">
        <f>'Volume Forecast'!D251</f>
        <v>Ea</v>
      </c>
      <c r="D246" s="6" t="str">
        <f t="shared" si="18"/>
        <v>Ea</v>
      </c>
      <c r="E246" s="6">
        <f>Sizing!J253</f>
        <v>0</v>
      </c>
      <c r="F246" s="6">
        <f t="shared" si="19"/>
        <v>0</v>
      </c>
      <c r="G246" s="6" t="s">
        <v>32</v>
      </c>
      <c r="H246" s="6" t="s">
        <v>150</v>
      </c>
      <c r="I246" s="6" t="str">
        <f t="shared" si="20"/>
        <v>Ea</v>
      </c>
      <c r="J246" s="6">
        <f>Sizing!N253</f>
        <v>0</v>
      </c>
      <c r="K246" s="6">
        <f t="shared" si="21"/>
        <v>0</v>
      </c>
      <c r="L246" s="6" t="s">
        <v>150</v>
      </c>
      <c r="M246" s="6" t="s">
        <v>33</v>
      </c>
      <c r="N246" s="6" t="str">
        <f t="shared" si="22"/>
        <v>Ea</v>
      </c>
      <c r="O246" s="6">
        <f>Sizing!R253</f>
        <v>0</v>
      </c>
      <c r="P246" s="6">
        <f t="shared" si="23"/>
        <v>0</v>
      </c>
      <c r="Q246" s="6" t="s">
        <v>33</v>
      </c>
      <c r="R246" s="6" t="s">
        <v>139</v>
      </c>
    </row>
    <row r="247" spans="1:18" ht="12.75">
      <c r="A247" s="39">
        <f>'Volume Forecast'!B252</f>
        <v>0</v>
      </c>
      <c r="B247" s="39">
        <f>'Volume Forecast'!C252</f>
        <v>0</v>
      </c>
      <c r="C247" s="6" t="str">
        <f>'Volume Forecast'!D252</f>
        <v>Ea</v>
      </c>
      <c r="D247" s="6" t="str">
        <f t="shared" si="18"/>
        <v>Ea</v>
      </c>
      <c r="E247" s="6">
        <f>Sizing!J254</f>
        <v>0</v>
      </c>
      <c r="F247" s="6">
        <f t="shared" si="19"/>
        <v>0</v>
      </c>
      <c r="G247" s="6" t="s">
        <v>32</v>
      </c>
      <c r="H247" s="6" t="s">
        <v>150</v>
      </c>
      <c r="I247" s="6" t="str">
        <f t="shared" si="20"/>
        <v>Ea</v>
      </c>
      <c r="J247" s="6">
        <f>Sizing!N254</f>
        <v>0</v>
      </c>
      <c r="K247" s="6">
        <f t="shared" si="21"/>
        <v>0</v>
      </c>
      <c r="L247" s="6" t="s">
        <v>150</v>
      </c>
      <c r="M247" s="6" t="s">
        <v>33</v>
      </c>
      <c r="N247" s="6" t="str">
        <f t="shared" si="22"/>
        <v>Ea</v>
      </c>
      <c r="O247" s="6">
        <f>Sizing!R254</f>
        <v>0</v>
      </c>
      <c r="P247" s="6">
        <f t="shared" si="23"/>
        <v>0</v>
      </c>
      <c r="Q247" s="6" t="s">
        <v>33</v>
      </c>
      <c r="R247" s="6" t="s">
        <v>139</v>
      </c>
    </row>
    <row r="248" spans="1:18" ht="12.75">
      <c r="A248" s="39">
        <f>'Volume Forecast'!B253</f>
        <v>0</v>
      </c>
      <c r="B248" s="39">
        <f>'Volume Forecast'!C253</f>
        <v>0</v>
      </c>
      <c r="C248" s="6" t="str">
        <f>'Volume Forecast'!D253</f>
        <v>Ea</v>
      </c>
      <c r="D248" s="6" t="str">
        <f t="shared" si="18"/>
        <v>Ea</v>
      </c>
      <c r="E248" s="6">
        <f>Sizing!J255</f>
        <v>0</v>
      </c>
      <c r="F248" s="6">
        <f t="shared" si="19"/>
        <v>0</v>
      </c>
      <c r="G248" s="6" t="s">
        <v>32</v>
      </c>
      <c r="H248" s="6" t="s">
        <v>150</v>
      </c>
      <c r="I248" s="6" t="str">
        <f t="shared" si="20"/>
        <v>Ea</v>
      </c>
      <c r="J248" s="6">
        <f>Sizing!N255</f>
        <v>0</v>
      </c>
      <c r="K248" s="6">
        <f t="shared" si="21"/>
        <v>0</v>
      </c>
      <c r="L248" s="6" t="s">
        <v>150</v>
      </c>
      <c r="M248" s="6" t="s">
        <v>33</v>
      </c>
      <c r="N248" s="6" t="str">
        <f t="shared" si="22"/>
        <v>Ea</v>
      </c>
      <c r="O248" s="6">
        <f>Sizing!R255</f>
        <v>0</v>
      </c>
      <c r="P248" s="6">
        <f t="shared" si="23"/>
        <v>0</v>
      </c>
      <c r="Q248" s="6" t="s">
        <v>33</v>
      </c>
      <c r="R248" s="6" t="s">
        <v>139</v>
      </c>
    </row>
    <row r="249" spans="1:18" ht="12.75">
      <c r="A249" s="39">
        <f>'Volume Forecast'!B254</f>
        <v>0</v>
      </c>
      <c r="B249" s="39">
        <f>'Volume Forecast'!C254</f>
        <v>0</v>
      </c>
      <c r="C249" s="6" t="str">
        <f>'Volume Forecast'!D254</f>
        <v>Ea</v>
      </c>
      <c r="D249" s="6" t="str">
        <f t="shared" si="18"/>
        <v>Ea</v>
      </c>
      <c r="E249" s="6">
        <f>Sizing!J256</f>
        <v>0</v>
      </c>
      <c r="F249" s="6">
        <f t="shared" si="19"/>
        <v>0</v>
      </c>
      <c r="G249" s="6" t="s">
        <v>32</v>
      </c>
      <c r="H249" s="6" t="s">
        <v>150</v>
      </c>
      <c r="I249" s="6" t="str">
        <f t="shared" si="20"/>
        <v>Ea</v>
      </c>
      <c r="J249" s="6">
        <f>Sizing!N256</f>
        <v>0</v>
      </c>
      <c r="K249" s="6">
        <f t="shared" si="21"/>
        <v>0</v>
      </c>
      <c r="L249" s="6" t="s">
        <v>150</v>
      </c>
      <c r="M249" s="6" t="s">
        <v>33</v>
      </c>
      <c r="N249" s="6" t="str">
        <f t="shared" si="22"/>
        <v>Ea</v>
      </c>
      <c r="O249" s="6">
        <f>Sizing!R256</f>
        <v>0</v>
      </c>
      <c r="P249" s="6">
        <f t="shared" si="23"/>
        <v>0</v>
      </c>
      <c r="Q249" s="6" t="s">
        <v>33</v>
      </c>
      <c r="R249" s="6" t="s">
        <v>139</v>
      </c>
    </row>
    <row r="250" spans="1:18" ht="12.75">
      <c r="A250" s="39">
        <f>'Volume Forecast'!B255</f>
        <v>0</v>
      </c>
      <c r="B250" s="39">
        <f>'Volume Forecast'!C255</f>
        <v>0</v>
      </c>
      <c r="C250" s="6" t="str">
        <f>'Volume Forecast'!D255</f>
        <v>Ea</v>
      </c>
      <c r="D250" s="6" t="str">
        <f t="shared" si="18"/>
        <v>Ea</v>
      </c>
      <c r="E250" s="6">
        <f>Sizing!J257</f>
        <v>0</v>
      </c>
      <c r="F250" s="6">
        <f t="shared" si="19"/>
        <v>0</v>
      </c>
      <c r="G250" s="6" t="s">
        <v>32</v>
      </c>
      <c r="H250" s="6" t="s">
        <v>150</v>
      </c>
      <c r="I250" s="6" t="str">
        <f t="shared" si="20"/>
        <v>Ea</v>
      </c>
      <c r="J250" s="6">
        <f>Sizing!N257</f>
        <v>0</v>
      </c>
      <c r="K250" s="6">
        <f t="shared" si="21"/>
        <v>0</v>
      </c>
      <c r="L250" s="6" t="s">
        <v>150</v>
      </c>
      <c r="M250" s="6" t="s">
        <v>33</v>
      </c>
      <c r="N250" s="6" t="str">
        <f t="shared" si="22"/>
        <v>Ea</v>
      </c>
      <c r="O250" s="6">
        <f>Sizing!R257</f>
        <v>0</v>
      </c>
      <c r="P250" s="6">
        <f t="shared" si="23"/>
        <v>0</v>
      </c>
      <c r="Q250" s="6" t="s">
        <v>33</v>
      </c>
      <c r="R250" s="6" t="s">
        <v>139</v>
      </c>
    </row>
    <row r="251" spans="1:18" ht="12.75">
      <c r="A251" s="39">
        <f>'Volume Forecast'!B256</f>
        <v>0</v>
      </c>
      <c r="B251" s="39">
        <f>'Volume Forecast'!C256</f>
        <v>0</v>
      </c>
      <c r="C251" s="6" t="str">
        <f>'Volume Forecast'!D256</f>
        <v>Ea</v>
      </c>
      <c r="D251" s="6" t="str">
        <f t="shared" si="18"/>
        <v>Ea</v>
      </c>
      <c r="E251" s="6">
        <f>Sizing!J258</f>
        <v>0</v>
      </c>
      <c r="F251" s="6">
        <f t="shared" si="19"/>
        <v>0</v>
      </c>
      <c r="G251" s="6" t="s">
        <v>32</v>
      </c>
      <c r="H251" s="6" t="s">
        <v>150</v>
      </c>
      <c r="I251" s="6" t="str">
        <f t="shared" si="20"/>
        <v>Ea</v>
      </c>
      <c r="J251" s="6">
        <f>Sizing!N258</f>
        <v>0</v>
      </c>
      <c r="K251" s="6">
        <f t="shared" si="21"/>
        <v>0</v>
      </c>
      <c r="L251" s="6" t="s">
        <v>150</v>
      </c>
      <c r="M251" s="6" t="s">
        <v>33</v>
      </c>
      <c r="N251" s="6" t="str">
        <f t="shared" si="22"/>
        <v>Ea</v>
      </c>
      <c r="O251" s="6">
        <f>Sizing!R258</f>
        <v>0</v>
      </c>
      <c r="P251" s="6">
        <f t="shared" si="23"/>
        <v>0</v>
      </c>
      <c r="Q251" s="6" t="s">
        <v>33</v>
      </c>
      <c r="R251" s="6" t="s">
        <v>139</v>
      </c>
    </row>
    <row r="252" spans="1:18" ht="12.75">
      <c r="A252" s="39">
        <f>'Volume Forecast'!B257</f>
        <v>0</v>
      </c>
      <c r="B252" s="39">
        <f>'Volume Forecast'!C257</f>
        <v>0</v>
      </c>
      <c r="C252" s="6" t="str">
        <f>'Volume Forecast'!D257</f>
        <v>Ea</v>
      </c>
      <c r="D252" s="6" t="str">
        <f t="shared" si="18"/>
        <v>Ea</v>
      </c>
      <c r="E252" s="6">
        <f>Sizing!J259</f>
        <v>0</v>
      </c>
      <c r="F252" s="6">
        <f t="shared" si="19"/>
        <v>0</v>
      </c>
      <c r="G252" s="6" t="s">
        <v>32</v>
      </c>
      <c r="H252" s="6" t="s">
        <v>150</v>
      </c>
      <c r="I252" s="6" t="str">
        <f t="shared" si="20"/>
        <v>Ea</v>
      </c>
      <c r="J252" s="6">
        <f>Sizing!N259</f>
        <v>0</v>
      </c>
      <c r="K252" s="6">
        <f t="shared" si="21"/>
        <v>0</v>
      </c>
      <c r="L252" s="6" t="s">
        <v>150</v>
      </c>
      <c r="M252" s="6" t="s">
        <v>33</v>
      </c>
      <c r="N252" s="6" t="str">
        <f t="shared" si="22"/>
        <v>Ea</v>
      </c>
      <c r="O252" s="6">
        <f>Sizing!R259</f>
        <v>0</v>
      </c>
      <c r="P252" s="6">
        <f t="shared" si="23"/>
        <v>0</v>
      </c>
      <c r="Q252" s="6" t="s">
        <v>33</v>
      </c>
      <c r="R252" s="6" t="s">
        <v>139</v>
      </c>
    </row>
    <row r="253" spans="1:18" ht="12.75">
      <c r="A253" s="39">
        <f>'Volume Forecast'!B258</f>
        <v>0</v>
      </c>
      <c r="B253" s="39">
        <f>'Volume Forecast'!C258</f>
        <v>0</v>
      </c>
      <c r="C253" s="6" t="str">
        <f>'Volume Forecast'!D258</f>
        <v>Ea</v>
      </c>
      <c r="D253" s="6" t="str">
        <f t="shared" si="18"/>
        <v>Ea</v>
      </c>
      <c r="E253" s="6">
        <f>Sizing!J260</f>
        <v>0</v>
      </c>
      <c r="F253" s="6">
        <f t="shared" si="19"/>
        <v>0</v>
      </c>
      <c r="G253" s="6" t="s">
        <v>32</v>
      </c>
      <c r="H253" s="6" t="s">
        <v>150</v>
      </c>
      <c r="I253" s="6" t="str">
        <f t="shared" si="20"/>
        <v>Ea</v>
      </c>
      <c r="J253" s="6">
        <f>Sizing!N260</f>
        <v>0</v>
      </c>
      <c r="K253" s="6">
        <f t="shared" si="21"/>
        <v>0</v>
      </c>
      <c r="L253" s="6" t="s">
        <v>150</v>
      </c>
      <c r="M253" s="6" t="s">
        <v>33</v>
      </c>
      <c r="N253" s="6" t="str">
        <f t="shared" si="22"/>
        <v>Ea</v>
      </c>
      <c r="O253" s="6">
        <f>Sizing!R260</f>
        <v>0</v>
      </c>
      <c r="P253" s="6">
        <f t="shared" si="23"/>
        <v>0</v>
      </c>
      <c r="Q253" s="6" t="s">
        <v>33</v>
      </c>
      <c r="R253" s="6" t="s">
        <v>139</v>
      </c>
    </row>
    <row r="254" spans="1:18" ht="12.75">
      <c r="A254" s="39">
        <f>'Volume Forecast'!B259</f>
        <v>0</v>
      </c>
      <c r="B254" s="39">
        <f>'Volume Forecast'!C259</f>
        <v>0</v>
      </c>
      <c r="C254" s="6" t="str">
        <f>'Volume Forecast'!D259</f>
        <v>Ea</v>
      </c>
      <c r="D254" s="6" t="str">
        <f t="shared" si="18"/>
        <v>Ea</v>
      </c>
      <c r="E254" s="6">
        <f>Sizing!J261</f>
        <v>0</v>
      </c>
      <c r="F254" s="6">
        <f t="shared" si="19"/>
        <v>0</v>
      </c>
      <c r="G254" s="6" t="s">
        <v>32</v>
      </c>
      <c r="H254" s="6" t="s">
        <v>150</v>
      </c>
      <c r="I254" s="6" t="str">
        <f t="shared" si="20"/>
        <v>Ea</v>
      </c>
      <c r="J254" s="6">
        <f>Sizing!N261</f>
        <v>0</v>
      </c>
      <c r="K254" s="6">
        <f t="shared" si="21"/>
        <v>0</v>
      </c>
      <c r="L254" s="6" t="s">
        <v>150</v>
      </c>
      <c r="M254" s="6" t="s">
        <v>33</v>
      </c>
      <c r="N254" s="6" t="str">
        <f t="shared" si="22"/>
        <v>Ea</v>
      </c>
      <c r="O254" s="6">
        <f>Sizing!R261</f>
        <v>0</v>
      </c>
      <c r="P254" s="6">
        <f t="shared" si="23"/>
        <v>0</v>
      </c>
      <c r="Q254" s="6" t="s">
        <v>33</v>
      </c>
      <c r="R254" s="6" t="s">
        <v>139</v>
      </c>
    </row>
    <row r="255" spans="1:18" ht="12.75">
      <c r="A255" s="39">
        <f>'Volume Forecast'!B260</f>
        <v>0</v>
      </c>
      <c r="B255" s="39">
        <f>'Volume Forecast'!C260</f>
        <v>0</v>
      </c>
      <c r="C255" s="6" t="str">
        <f>'Volume Forecast'!D260</f>
        <v>Ea</v>
      </c>
      <c r="D255" s="6" t="str">
        <f t="shared" si="18"/>
        <v>Ea</v>
      </c>
      <c r="E255" s="6">
        <f>Sizing!J262</f>
        <v>0</v>
      </c>
      <c r="F255" s="6">
        <f t="shared" si="19"/>
        <v>0</v>
      </c>
      <c r="G255" s="6" t="s">
        <v>32</v>
      </c>
      <c r="H255" s="6" t="s">
        <v>150</v>
      </c>
      <c r="I255" s="6" t="str">
        <f t="shared" si="20"/>
        <v>Ea</v>
      </c>
      <c r="J255" s="6">
        <f>Sizing!N262</f>
        <v>0</v>
      </c>
      <c r="K255" s="6">
        <f t="shared" si="21"/>
        <v>0</v>
      </c>
      <c r="L255" s="6" t="s">
        <v>150</v>
      </c>
      <c r="M255" s="6" t="s">
        <v>33</v>
      </c>
      <c r="N255" s="6" t="str">
        <f t="shared" si="22"/>
        <v>Ea</v>
      </c>
      <c r="O255" s="6">
        <f>Sizing!R262</f>
        <v>0</v>
      </c>
      <c r="P255" s="6">
        <f t="shared" si="23"/>
        <v>0</v>
      </c>
      <c r="Q255" s="6" t="s">
        <v>33</v>
      </c>
      <c r="R255" s="6" t="s">
        <v>139</v>
      </c>
    </row>
    <row r="256" spans="1:18" ht="12.75">
      <c r="A256" s="39">
        <f>'Volume Forecast'!B261</f>
        <v>0</v>
      </c>
      <c r="B256" s="39">
        <f>'Volume Forecast'!C261</f>
        <v>0</v>
      </c>
      <c r="C256" s="6" t="str">
        <f>'Volume Forecast'!D261</f>
        <v>Ea</v>
      </c>
      <c r="D256" s="6" t="str">
        <f t="shared" si="18"/>
        <v>Ea</v>
      </c>
      <c r="E256" s="6">
        <f>Sizing!J263</f>
        <v>0</v>
      </c>
      <c r="F256" s="6">
        <f t="shared" si="19"/>
        <v>0</v>
      </c>
      <c r="G256" s="6" t="s">
        <v>32</v>
      </c>
      <c r="H256" s="6" t="s">
        <v>150</v>
      </c>
      <c r="I256" s="6" t="str">
        <f t="shared" si="20"/>
        <v>Ea</v>
      </c>
      <c r="J256" s="6">
        <f>Sizing!N263</f>
        <v>0</v>
      </c>
      <c r="K256" s="6">
        <f t="shared" si="21"/>
        <v>0</v>
      </c>
      <c r="L256" s="6" t="s">
        <v>150</v>
      </c>
      <c r="M256" s="6" t="s">
        <v>33</v>
      </c>
      <c r="N256" s="6" t="str">
        <f t="shared" si="22"/>
        <v>Ea</v>
      </c>
      <c r="O256" s="6">
        <f>Sizing!R263</f>
        <v>0</v>
      </c>
      <c r="P256" s="6">
        <f t="shared" si="23"/>
        <v>0</v>
      </c>
      <c r="Q256" s="6" t="s">
        <v>33</v>
      </c>
      <c r="R256" s="6" t="s">
        <v>139</v>
      </c>
    </row>
    <row r="257" spans="1:18" ht="12.75">
      <c r="A257" s="39">
        <f>'Volume Forecast'!B262</f>
        <v>0</v>
      </c>
      <c r="B257" s="39">
        <f>'Volume Forecast'!C262</f>
        <v>0</v>
      </c>
      <c r="C257" s="6" t="str">
        <f>'Volume Forecast'!D262</f>
        <v>Ea</v>
      </c>
      <c r="D257" s="6" t="str">
        <f t="shared" si="18"/>
        <v>Ea</v>
      </c>
      <c r="E257" s="6">
        <f>Sizing!J264</f>
        <v>0</v>
      </c>
      <c r="F257" s="6">
        <f t="shared" si="19"/>
        <v>0</v>
      </c>
      <c r="G257" s="6" t="s">
        <v>32</v>
      </c>
      <c r="H257" s="6" t="s">
        <v>150</v>
      </c>
      <c r="I257" s="6" t="str">
        <f t="shared" si="20"/>
        <v>Ea</v>
      </c>
      <c r="J257" s="6">
        <f>Sizing!N264</f>
        <v>0</v>
      </c>
      <c r="K257" s="6">
        <f t="shared" si="21"/>
        <v>0</v>
      </c>
      <c r="L257" s="6" t="s">
        <v>150</v>
      </c>
      <c r="M257" s="6" t="s">
        <v>33</v>
      </c>
      <c r="N257" s="6" t="str">
        <f t="shared" si="22"/>
        <v>Ea</v>
      </c>
      <c r="O257" s="6">
        <f>Sizing!R264</f>
        <v>0</v>
      </c>
      <c r="P257" s="6">
        <f t="shared" si="23"/>
        <v>0</v>
      </c>
      <c r="Q257" s="6" t="s">
        <v>33</v>
      </c>
      <c r="R257" s="6" t="s">
        <v>139</v>
      </c>
    </row>
    <row r="258" spans="1:18" ht="12.75">
      <c r="A258" s="39">
        <f>'Volume Forecast'!B263</f>
        <v>0</v>
      </c>
      <c r="B258" s="39">
        <f>'Volume Forecast'!C263</f>
        <v>0</v>
      </c>
      <c r="C258" s="6" t="str">
        <f>'Volume Forecast'!D263</f>
        <v>Ea</v>
      </c>
      <c r="D258" s="6" t="str">
        <f aca="true" t="shared" si="24" ref="D258:D321">C258</f>
        <v>Ea</v>
      </c>
      <c r="E258" s="6">
        <f>Sizing!J265</f>
        <v>0</v>
      </c>
      <c r="F258" s="6">
        <f t="shared" si="19"/>
        <v>0</v>
      </c>
      <c r="G258" s="6" t="s">
        <v>32</v>
      </c>
      <c r="H258" s="6" t="s">
        <v>150</v>
      </c>
      <c r="I258" s="6" t="str">
        <f t="shared" si="20"/>
        <v>Ea</v>
      </c>
      <c r="J258" s="6">
        <f>Sizing!N265</f>
        <v>0</v>
      </c>
      <c r="K258" s="6">
        <f t="shared" si="21"/>
        <v>0</v>
      </c>
      <c r="L258" s="6" t="s">
        <v>150</v>
      </c>
      <c r="M258" s="6" t="s">
        <v>33</v>
      </c>
      <c r="N258" s="6" t="str">
        <f t="shared" si="22"/>
        <v>Ea</v>
      </c>
      <c r="O258" s="6">
        <f>Sizing!R265</f>
        <v>0</v>
      </c>
      <c r="P258" s="6">
        <f t="shared" si="23"/>
        <v>0</v>
      </c>
      <c r="Q258" s="6" t="s">
        <v>33</v>
      </c>
      <c r="R258" s="6" t="s">
        <v>139</v>
      </c>
    </row>
    <row r="259" spans="1:18" ht="12.75">
      <c r="A259" s="39">
        <f>'Volume Forecast'!B264</f>
        <v>0</v>
      </c>
      <c r="B259" s="39">
        <f>'Volume Forecast'!C264</f>
        <v>0</v>
      </c>
      <c r="C259" s="6" t="str">
        <f>'Volume Forecast'!D264</f>
        <v>Ea</v>
      </c>
      <c r="D259" s="6" t="str">
        <f t="shared" si="24"/>
        <v>Ea</v>
      </c>
      <c r="E259" s="6">
        <f>Sizing!J266</f>
        <v>0</v>
      </c>
      <c r="F259" s="6">
        <f aca="true" t="shared" si="25" ref="F259:F322">E259</f>
        <v>0</v>
      </c>
      <c r="G259" s="6" t="s">
        <v>32</v>
      </c>
      <c r="H259" s="6" t="s">
        <v>150</v>
      </c>
      <c r="I259" s="6" t="str">
        <f aca="true" t="shared" si="26" ref="I259:I322">D259</f>
        <v>Ea</v>
      </c>
      <c r="J259" s="6">
        <f>Sizing!N266</f>
        <v>0</v>
      </c>
      <c r="K259" s="6">
        <f aca="true" t="shared" si="27" ref="K259:K322">J259</f>
        <v>0</v>
      </c>
      <c r="L259" s="6" t="s">
        <v>150</v>
      </c>
      <c r="M259" s="6" t="s">
        <v>33</v>
      </c>
      <c r="N259" s="6" t="str">
        <f aca="true" t="shared" si="28" ref="N259:N322">I259</f>
        <v>Ea</v>
      </c>
      <c r="O259" s="6">
        <f>Sizing!R266</f>
        <v>0</v>
      </c>
      <c r="P259" s="6">
        <f aca="true" t="shared" si="29" ref="P259:P322">O259</f>
        <v>0</v>
      </c>
      <c r="Q259" s="6" t="s">
        <v>33</v>
      </c>
      <c r="R259" s="6" t="s">
        <v>139</v>
      </c>
    </row>
    <row r="260" spans="1:18" ht="12.75">
      <c r="A260" s="39">
        <f>'Volume Forecast'!B265</f>
        <v>0</v>
      </c>
      <c r="B260" s="39">
        <f>'Volume Forecast'!C265</f>
        <v>0</v>
      </c>
      <c r="C260" s="6" t="str">
        <f>'Volume Forecast'!D265</f>
        <v>Ea</v>
      </c>
      <c r="D260" s="6" t="str">
        <f t="shared" si="24"/>
        <v>Ea</v>
      </c>
      <c r="E260" s="6">
        <f>Sizing!J267</f>
        <v>0</v>
      </c>
      <c r="F260" s="6">
        <f t="shared" si="25"/>
        <v>0</v>
      </c>
      <c r="G260" s="6" t="s">
        <v>32</v>
      </c>
      <c r="H260" s="6" t="s">
        <v>150</v>
      </c>
      <c r="I260" s="6" t="str">
        <f t="shared" si="26"/>
        <v>Ea</v>
      </c>
      <c r="J260" s="6">
        <f>Sizing!N267</f>
        <v>0</v>
      </c>
      <c r="K260" s="6">
        <f t="shared" si="27"/>
        <v>0</v>
      </c>
      <c r="L260" s="6" t="s">
        <v>150</v>
      </c>
      <c r="M260" s="6" t="s">
        <v>33</v>
      </c>
      <c r="N260" s="6" t="str">
        <f t="shared" si="28"/>
        <v>Ea</v>
      </c>
      <c r="O260" s="6">
        <f>Sizing!R267</f>
        <v>0</v>
      </c>
      <c r="P260" s="6">
        <f t="shared" si="29"/>
        <v>0</v>
      </c>
      <c r="Q260" s="6" t="s">
        <v>33</v>
      </c>
      <c r="R260" s="6" t="s">
        <v>139</v>
      </c>
    </row>
    <row r="261" spans="1:18" ht="12.75">
      <c r="A261" s="39">
        <f>'Volume Forecast'!B266</f>
        <v>0</v>
      </c>
      <c r="B261" s="39">
        <f>'Volume Forecast'!C266</f>
        <v>0</v>
      </c>
      <c r="C261" s="6" t="str">
        <f>'Volume Forecast'!D266</f>
        <v>Ea</v>
      </c>
      <c r="D261" s="6" t="str">
        <f t="shared" si="24"/>
        <v>Ea</v>
      </c>
      <c r="E261" s="6">
        <f>Sizing!J268</f>
        <v>0</v>
      </c>
      <c r="F261" s="6">
        <f t="shared" si="25"/>
        <v>0</v>
      </c>
      <c r="G261" s="6" t="s">
        <v>32</v>
      </c>
      <c r="H261" s="6" t="s">
        <v>150</v>
      </c>
      <c r="I261" s="6" t="str">
        <f t="shared" si="26"/>
        <v>Ea</v>
      </c>
      <c r="J261" s="6">
        <f>Sizing!N268</f>
        <v>0</v>
      </c>
      <c r="K261" s="6">
        <f t="shared" si="27"/>
        <v>0</v>
      </c>
      <c r="L261" s="6" t="s">
        <v>150</v>
      </c>
      <c r="M261" s="6" t="s">
        <v>33</v>
      </c>
      <c r="N261" s="6" t="str">
        <f t="shared" si="28"/>
        <v>Ea</v>
      </c>
      <c r="O261" s="6">
        <f>Sizing!R268</f>
        <v>0</v>
      </c>
      <c r="P261" s="6">
        <f t="shared" si="29"/>
        <v>0</v>
      </c>
      <c r="Q261" s="6" t="s">
        <v>33</v>
      </c>
      <c r="R261" s="6" t="s">
        <v>139</v>
      </c>
    </row>
    <row r="262" spans="1:18" ht="12.75">
      <c r="A262" s="39">
        <f>'Volume Forecast'!B267</f>
        <v>0</v>
      </c>
      <c r="B262" s="39">
        <f>'Volume Forecast'!C267</f>
        <v>0</v>
      </c>
      <c r="C262" s="6" t="str">
        <f>'Volume Forecast'!D267</f>
        <v>Ea</v>
      </c>
      <c r="D262" s="6" t="str">
        <f t="shared" si="24"/>
        <v>Ea</v>
      </c>
      <c r="E262" s="6">
        <f>Sizing!J269</f>
        <v>0</v>
      </c>
      <c r="F262" s="6">
        <f t="shared" si="25"/>
        <v>0</v>
      </c>
      <c r="G262" s="6" t="s">
        <v>32</v>
      </c>
      <c r="H262" s="6" t="s">
        <v>150</v>
      </c>
      <c r="I262" s="6" t="str">
        <f t="shared" si="26"/>
        <v>Ea</v>
      </c>
      <c r="J262" s="6">
        <f>Sizing!N269</f>
        <v>0</v>
      </c>
      <c r="K262" s="6">
        <f t="shared" si="27"/>
        <v>0</v>
      </c>
      <c r="L262" s="6" t="s">
        <v>150</v>
      </c>
      <c r="M262" s="6" t="s">
        <v>33</v>
      </c>
      <c r="N262" s="6" t="str">
        <f t="shared" si="28"/>
        <v>Ea</v>
      </c>
      <c r="O262" s="6">
        <f>Sizing!R269</f>
        <v>0</v>
      </c>
      <c r="P262" s="6">
        <f t="shared" si="29"/>
        <v>0</v>
      </c>
      <c r="Q262" s="6" t="s">
        <v>33</v>
      </c>
      <c r="R262" s="6" t="s">
        <v>139</v>
      </c>
    </row>
    <row r="263" spans="1:18" ht="12.75">
      <c r="A263" s="39">
        <f>'Volume Forecast'!B268</f>
        <v>0</v>
      </c>
      <c r="B263" s="39">
        <f>'Volume Forecast'!C268</f>
        <v>0</v>
      </c>
      <c r="C263" s="6" t="str">
        <f>'Volume Forecast'!D268</f>
        <v>Ea</v>
      </c>
      <c r="D263" s="6" t="str">
        <f t="shared" si="24"/>
        <v>Ea</v>
      </c>
      <c r="E263" s="6">
        <f>Sizing!J270</f>
        <v>0</v>
      </c>
      <c r="F263" s="6">
        <f t="shared" si="25"/>
        <v>0</v>
      </c>
      <c r="G263" s="6" t="s">
        <v>32</v>
      </c>
      <c r="H263" s="6" t="s">
        <v>150</v>
      </c>
      <c r="I263" s="6" t="str">
        <f t="shared" si="26"/>
        <v>Ea</v>
      </c>
      <c r="J263" s="6">
        <f>Sizing!N270</f>
        <v>0</v>
      </c>
      <c r="K263" s="6">
        <f t="shared" si="27"/>
        <v>0</v>
      </c>
      <c r="L263" s="6" t="s">
        <v>150</v>
      </c>
      <c r="M263" s="6" t="s">
        <v>33</v>
      </c>
      <c r="N263" s="6" t="str">
        <f t="shared" si="28"/>
        <v>Ea</v>
      </c>
      <c r="O263" s="6">
        <f>Sizing!R270</f>
        <v>0</v>
      </c>
      <c r="P263" s="6">
        <f t="shared" si="29"/>
        <v>0</v>
      </c>
      <c r="Q263" s="6" t="s">
        <v>33</v>
      </c>
      <c r="R263" s="6" t="s">
        <v>139</v>
      </c>
    </row>
    <row r="264" spans="1:18" ht="12.75">
      <c r="A264" s="39">
        <f>'Volume Forecast'!B269</f>
        <v>0</v>
      </c>
      <c r="B264" s="39">
        <f>'Volume Forecast'!C269</f>
        <v>0</v>
      </c>
      <c r="C264" s="6" t="str">
        <f>'Volume Forecast'!D269</f>
        <v>Ea</v>
      </c>
      <c r="D264" s="6" t="str">
        <f t="shared" si="24"/>
        <v>Ea</v>
      </c>
      <c r="E264" s="6">
        <f>Sizing!J271</f>
        <v>0</v>
      </c>
      <c r="F264" s="6">
        <f t="shared" si="25"/>
        <v>0</v>
      </c>
      <c r="G264" s="6" t="s">
        <v>32</v>
      </c>
      <c r="H264" s="6" t="s">
        <v>150</v>
      </c>
      <c r="I264" s="6" t="str">
        <f t="shared" si="26"/>
        <v>Ea</v>
      </c>
      <c r="J264" s="6">
        <f>Sizing!N271</f>
        <v>0</v>
      </c>
      <c r="K264" s="6">
        <f t="shared" si="27"/>
        <v>0</v>
      </c>
      <c r="L264" s="6" t="s">
        <v>150</v>
      </c>
      <c r="M264" s="6" t="s">
        <v>33</v>
      </c>
      <c r="N264" s="6" t="str">
        <f t="shared" si="28"/>
        <v>Ea</v>
      </c>
      <c r="O264" s="6">
        <f>Sizing!R271</f>
        <v>0</v>
      </c>
      <c r="P264" s="6">
        <f t="shared" si="29"/>
        <v>0</v>
      </c>
      <c r="Q264" s="6" t="s">
        <v>33</v>
      </c>
      <c r="R264" s="6" t="s">
        <v>139</v>
      </c>
    </row>
    <row r="265" spans="1:18" ht="12.75">
      <c r="A265" s="39">
        <f>'Volume Forecast'!B270</f>
        <v>0</v>
      </c>
      <c r="B265" s="39">
        <f>'Volume Forecast'!C270</f>
        <v>0</v>
      </c>
      <c r="C265" s="6" t="str">
        <f>'Volume Forecast'!D270</f>
        <v>Ea</v>
      </c>
      <c r="D265" s="6" t="str">
        <f t="shared" si="24"/>
        <v>Ea</v>
      </c>
      <c r="E265" s="6">
        <f>Sizing!J272</f>
        <v>0</v>
      </c>
      <c r="F265" s="6">
        <f t="shared" si="25"/>
        <v>0</v>
      </c>
      <c r="G265" s="6" t="s">
        <v>32</v>
      </c>
      <c r="H265" s="6" t="s">
        <v>150</v>
      </c>
      <c r="I265" s="6" t="str">
        <f t="shared" si="26"/>
        <v>Ea</v>
      </c>
      <c r="J265" s="6">
        <f>Sizing!N272</f>
        <v>0</v>
      </c>
      <c r="K265" s="6">
        <f t="shared" si="27"/>
        <v>0</v>
      </c>
      <c r="L265" s="6" t="s">
        <v>150</v>
      </c>
      <c r="M265" s="6" t="s">
        <v>33</v>
      </c>
      <c r="N265" s="6" t="str">
        <f t="shared" si="28"/>
        <v>Ea</v>
      </c>
      <c r="O265" s="6">
        <f>Sizing!R272</f>
        <v>0</v>
      </c>
      <c r="P265" s="6">
        <f t="shared" si="29"/>
        <v>0</v>
      </c>
      <c r="Q265" s="6" t="s">
        <v>33</v>
      </c>
      <c r="R265" s="6" t="s">
        <v>139</v>
      </c>
    </row>
    <row r="266" spans="1:18" ht="12.75">
      <c r="A266" s="39">
        <f>'Volume Forecast'!B271</f>
        <v>0</v>
      </c>
      <c r="B266" s="39">
        <f>'Volume Forecast'!C271</f>
        <v>0</v>
      </c>
      <c r="C266" s="6" t="str">
        <f>'Volume Forecast'!D271</f>
        <v>Ea</v>
      </c>
      <c r="D266" s="6" t="str">
        <f t="shared" si="24"/>
        <v>Ea</v>
      </c>
      <c r="E266" s="6">
        <f>Sizing!J273</f>
        <v>0</v>
      </c>
      <c r="F266" s="6">
        <f t="shared" si="25"/>
        <v>0</v>
      </c>
      <c r="G266" s="6" t="s">
        <v>32</v>
      </c>
      <c r="H266" s="6" t="s">
        <v>150</v>
      </c>
      <c r="I266" s="6" t="str">
        <f t="shared" si="26"/>
        <v>Ea</v>
      </c>
      <c r="J266" s="6">
        <f>Sizing!N273</f>
        <v>0</v>
      </c>
      <c r="K266" s="6">
        <f t="shared" si="27"/>
        <v>0</v>
      </c>
      <c r="L266" s="6" t="s">
        <v>150</v>
      </c>
      <c r="M266" s="6" t="s">
        <v>33</v>
      </c>
      <c r="N266" s="6" t="str">
        <f t="shared" si="28"/>
        <v>Ea</v>
      </c>
      <c r="O266" s="6">
        <f>Sizing!R273</f>
        <v>0</v>
      </c>
      <c r="P266" s="6">
        <f t="shared" si="29"/>
        <v>0</v>
      </c>
      <c r="Q266" s="6" t="s">
        <v>33</v>
      </c>
      <c r="R266" s="6" t="s">
        <v>139</v>
      </c>
    </row>
    <row r="267" spans="1:18" ht="12.75">
      <c r="A267" s="39">
        <f>'Volume Forecast'!B272</f>
        <v>0</v>
      </c>
      <c r="B267" s="39">
        <f>'Volume Forecast'!C272</f>
        <v>0</v>
      </c>
      <c r="C267" s="6" t="str">
        <f>'Volume Forecast'!D272</f>
        <v>Ea</v>
      </c>
      <c r="D267" s="6" t="str">
        <f t="shared" si="24"/>
        <v>Ea</v>
      </c>
      <c r="E267" s="6">
        <f>Sizing!J274</f>
        <v>0</v>
      </c>
      <c r="F267" s="6">
        <f t="shared" si="25"/>
        <v>0</v>
      </c>
      <c r="G267" s="6" t="s">
        <v>32</v>
      </c>
      <c r="H267" s="6" t="s">
        <v>150</v>
      </c>
      <c r="I267" s="6" t="str">
        <f t="shared" si="26"/>
        <v>Ea</v>
      </c>
      <c r="J267" s="6">
        <f>Sizing!N274</f>
        <v>0</v>
      </c>
      <c r="K267" s="6">
        <f t="shared" si="27"/>
        <v>0</v>
      </c>
      <c r="L267" s="6" t="s">
        <v>150</v>
      </c>
      <c r="M267" s="6" t="s">
        <v>33</v>
      </c>
      <c r="N267" s="6" t="str">
        <f t="shared" si="28"/>
        <v>Ea</v>
      </c>
      <c r="O267" s="6">
        <f>Sizing!R274</f>
        <v>0</v>
      </c>
      <c r="P267" s="6">
        <f t="shared" si="29"/>
        <v>0</v>
      </c>
      <c r="Q267" s="6" t="s">
        <v>33</v>
      </c>
      <c r="R267" s="6" t="s">
        <v>139</v>
      </c>
    </row>
    <row r="268" spans="1:18" ht="12.75">
      <c r="A268" s="39">
        <f>'Volume Forecast'!B273</f>
        <v>0</v>
      </c>
      <c r="B268" s="39">
        <f>'Volume Forecast'!C273</f>
        <v>0</v>
      </c>
      <c r="C268" s="6" t="str">
        <f>'Volume Forecast'!D273</f>
        <v>Ea</v>
      </c>
      <c r="D268" s="6" t="str">
        <f t="shared" si="24"/>
        <v>Ea</v>
      </c>
      <c r="E268" s="6">
        <f>Sizing!J275</f>
        <v>0</v>
      </c>
      <c r="F268" s="6">
        <f t="shared" si="25"/>
        <v>0</v>
      </c>
      <c r="G268" s="6" t="s">
        <v>32</v>
      </c>
      <c r="H268" s="6" t="s">
        <v>150</v>
      </c>
      <c r="I268" s="6" t="str">
        <f t="shared" si="26"/>
        <v>Ea</v>
      </c>
      <c r="J268" s="6">
        <f>Sizing!N275</f>
        <v>0</v>
      </c>
      <c r="K268" s="6">
        <f t="shared" si="27"/>
        <v>0</v>
      </c>
      <c r="L268" s="6" t="s">
        <v>150</v>
      </c>
      <c r="M268" s="6" t="s">
        <v>33</v>
      </c>
      <c r="N268" s="6" t="str">
        <f t="shared" si="28"/>
        <v>Ea</v>
      </c>
      <c r="O268" s="6">
        <f>Sizing!R275</f>
        <v>0</v>
      </c>
      <c r="P268" s="6">
        <f t="shared" si="29"/>
        <v>0</v>
      </c>
      <c r="Q268" s="6" t="s">
        <v>33</v>
      </c>
      <c r="R268" s="6" t="s">
        <v>139</v>
      </c>
    </row>
    <row r="269" spans="1:18" ht="12.75">
      <c r="A269" s="39">
        <f>'Volume Forecast'!B274</f>
        <v>0</v>
      </c>
      <c r="B269" s="39">
        <f>'Volume Forecast'!C274</f>
        <v>0</v>
      </c>
      <c r="C269" s="6" t="str">
        <f>'Volume Forecast'!D274</f>
        <v>Ea</v>
      </c>
      <c r="D269" s="6" t="str">
        <f t="shared" si="24"/>
        <v>Ea</v>
      </c>
      <c r="E269" s="6">
        <f>Sizing!J276</f>
        <v>0</v>
      </c>
      <c r="F269" s="6">
        <f t="shared" si="25"/>
        <v>0</v>
      </c>
      <c r="G269" s="6" t="s">
        <v>32</v>
      </c>
      <c r="H269" s="6" t="s">
        <v>150</v>
      </c>
      <c r="I269" s="6" t="str">
        <f t="shared" si="26"/>
        <v>Ea</v>
      </c>
      <c r="J269" s="6">
        <f>Sizing!N276</f>
        <v>0</v>
      </c>
      <c r="K269" s="6">
        <f t="shared" si="27"/>
        <v>0</v>
      </c>
      <c r="L269" s="6" t="s">
        <v>150</v>
      </c>
      <c r="M269" s="6" t="s">
        <v>33</v>
      </c>
      <c r="N269" s="6" t="str">
        <f t="shared" si="28"/>
        <v>Ea</v>
      </c>
      <c r="O269" s="6">
        <f>Sizing!R276</f>
        <v>0</v>
      </c>
      <c r="P269" s="6">
        <f t="shared" si="29"/>
        <v>0</v>
      </c>
      <c r="Q269" s="6" t="s">
        <v>33</v>
      </c>
      <c r="R269" s="6" t="s">
        <v>139</v>
      </c>
    </row>
    <row r="270" spans="1:18" ht="12.75">
      <c r="A270" s="39">
        <f>'Volume Forecast'!B275</f>
        <v>0</v>
      </c>
      <c r="B270" s="39">
        <f>'Volume Forecast'!C275</f>
        <v>0</v>
      </c>
      <c r="C270" s="6" t="str">
        <f>'Volume Forecast'!D275</f>
        <v>Ea</v>
      </c>
      <c r="D270" s="6" t="str">
        <f t="shared" si="24"/>
        <v>Ea</v>
      </c>
      <c r="E270" s="6">
        <f>Sizing!J277</f>
        <v>0</v>
      </c>
      <c r="F270" s="6">
        <f t="shared" si="25"/>
        <v>0</v>
      </c>
      <c r="G270" s="6" t="s">
        <v>32</v>
      </c>
      <c r="H270" s="6" t="s">
        <v>150</v>
      </c>
      <c r="I270" s="6" t="str">
        <f t="shared" si="26"/>
        <v>Ea</v>
      </c>
      <c r="J270" s="6">
        <f>Sizing!N277</f>
        <v>0</v>
      </c>
      <c r="K270" s="6">
        <f t="shared" si="27"/>
        <v>0</v>
      </c>
      <c r="L270" s="6" t="s">
        <v>150</v>
      </c>
      <c r="M270" s="6" t="s">
        <v>33</v>
      </c>
      <c r="N270" s="6" t="str">
        <f t="shared" si="28"/>
        <v>Ea</v>
      </c>
      <c r="O270" s="6">
        <f>Sizing!R277</f>
        <v>0</v>
      </c>
      <c r="P270" s="6">
        <f t="shared" si="29"/>
        <v>0</v>
      </c>
      <c r="Q270" s="6" t="s">
        <v>33</v>
      </c>
      <c r="R270" s="6" t="s">
        <v>139</v>
      </c>
    </row>
    <row r="271" spans="1:18" ht="12.75">
      <c r="A271" s="39">
        <f>'Volume Forecast'!B276</f>
        <v>0</v>
      </c>
      <c r="B271" s="39">
        <f>'Volume Forecast'!C276</f>
        <v>0</v>
      </c>
      <c r="C271" s="6" t="str">
        <f>'Volume Forecast'!D276</f>
        <v>Ea</v>
      </c>
      <c r="D271" s="6" t="str">
        <f t="shared" si="24"/>
        <v>Ea</v>
      </c>
      <c r="E271" s="6">
        <f>Sizing!J278</f>
        <v>0</v>
      </c>
      <c r="F271" s="6">
        <f t="shared" si="25"/>
        <v>0</v>
      </c>
      <c r="G271" s="6" t="s">
        <v>32</v>
      </c>
      <c r="H271" s="6" t="s">
        <v>150</v>
      </c>
      <c r="I271" s="6" t="str">
        <f t="shared" si="26"/>
        <v>Ea</v>
      </c>
      <c r="J271" s="6">
        <f>Sizing!N278</f>
        <v>0</v>
      </c>
      <c r="K271" s="6">
        <f t="shared" si="27"/>
        <v>0</v>
      </c>
      <c r="L271" s="6" t="s">
        <v>150</v>
      </c>
      <c r="M271" s="6" t="s">
        <v>33</v>
      </c>
      <c r="N271" s="6" t="str">
        <f t="shared" si="28"/>
        <v>Ea</v>
      </c>
      <c r="O271" s="6">
        <f>Sizing!R278</f>
        <v>0</v>
      </c>
      <c r="P271" s="6">
        <f t="shared" si="29"/>
        <v>0</v>
      </c>
      <c r="Q271" s="6" t="s">
        <v>33</v>
      </c>
      <c r="R271" s="6" t="s">
        <v>139</v>
      </c>
    </row>
    <row r="272" spans="1:18" ht="12.75">
      <c r="A272" s="39">
        <f>'Volume Forecast'!B277</f>
        <v>0</v>
      </c>
      <c r="B272" s="39">
        <f>'Volume Forecast'!C277</f>
        <v>0</v>
      </c>
      <c r="C272" s="6" t="str">
        <f>'Volume Forecast'!D277</f>
        <v>Ea</v>
      </c>
      <c r="D272" s="6" t="str">
        <f t="shared" si="24"/>
        <v>Ea</v>
      </c>
      <c r="E272" s="6">
        <f>Sizing!J279</f>
        <v>0</v>
      </c>
      <c r="F272" s="6">
        <f t="shared" si="25"/>
        <v>0</v>
      </c>
      <c r="G272" s="6" t="s">
        <v>32</v>
      </c>
      <c r="H272" s="6" t="s">
        <v>150</v>
      </c>
      <c r="I272" s="6" t="str">
        <f t="shared" si="26"/>
        <v>Ea</v>
      </c>
      <c r="J272" s="6">
        <f>Sizing!N279</f>
        <v>0</v>
      </c>
      <c r="K272" s="6">
        <f t="shared" si="27"/>
        <v>0</v>
      </c>
      <c r="L272" s="6" t="s">
        <v>150</v>
      </c>
      <c r="M272" s="6" t="s">
        <v>33</v>
      </c>
      <c r="N272" s="6" t="str">
        <f t="shared" si="28"/>
        <v>Ea</v>
      </c>
      <c r="O272" s="6">
        <f>Sizing!R279</f>
        <v>0</v>
      </c>
      <c r="P272" s="6">
        <f t="shared" si="29"/>
        <v>0</v>
      </c>
      <c r="Q272" s="6" t="s">
        <v>33</v>
      </c>
      <c r="R272" s="6" t="s">
        <v>139</v>
      </c>
    </row>
    <row r="273" spans="1:18" ht="12.75">
      <c r="A273" s="39">
        <f>'Volume Forecast'!B278</f>
        <v>0</v>
      </c>
      <c r="B273" s="39">
        <f>'Volume Forecast'!C278</f>
        <v>0</v>
      </c>
      <c r="C273" s="6" t="str">
        <f>'Volume Forecast'!D278</f>
        <v>Ea</v>
      </c>
      <c r="D273" s="6" t="str">
        <f t="shared" si="24"/>
        <v>Ea</v>
      </c>
      <c r="E273" s="6">
        <f>Sizing!J280</f>
        <v>0</v>
      </c>
      <c r="F273" s="6">
        <f t="shared" si="25"/>
        <v>0</v>
      </c>
      <c r="G273" s="6" t="s">
        <v>32</v>
      </c>
      <c r="H273" s="6" t="s">
        <v>150</v>
      </c>
      <c r="I273" s="6" t="str">
        <f t="shared" si="26"/>
        <v>Ea</v>
      </c>
      <c r="J273" s="6">
        <f>Sizing!N280</f>
        <v>0</v>
      </c>
      <c r="K273" s="6">
        <f t="shared" si="27"/>
        <v>0</v>
      </c>
      <c r="L273" s="6" t="s">
        <v>150</v>
      </c>
      <c r="M273" s="6" t="s">
        <v>33</v>
      </c>
      <c r="N273" s="6" t="str">
        <f t="shared" si="28"/>
        <v>Ea</v>
      </c>
      <c r="O273" s="6">
        <f>Sizing!R280</f>
        <v>0</v>
      </c>
      <c r="P273" s="6">
        <f t="shared" si="29"/>
        <v>0</v>
      </c>
      <c r="Q273" s="6" t="s">
        <v>33</v>
      </c>
      <c r="R273" s="6" t="s">
        <v>139</v>
      </c>
    </row>
    <row r="274" spans="1:18" ht="12.75">
      <c r="A274" s="39">
        <f>'Volume Forecast'!B279</f>
        <v>0</v>
      </c>
      <c r="B274" s="39">
        <f>'Volume Forecast'!C279</f>
        <v>0</v>
      </c>
      <c r="C274" s="6" t="str">
        <f>'Volume Forecast'!D279</f>
        <v>Ea</v>
      </c>
      <c r="D274" s="6" t="str">
        <f t="shared" si="24"/>
        <v>Ea</v>
      </c>
      <c r="E274" s="6">
        <f>Sizing!J281</f>
        <v>0</v>
      </c>
      <c r="F274" s="6">
        <f t="shared" si="25"/>
        <v>0</v>
      </c>
      <c r="G274" s="6" t="s">
        <v>32</v>
      </c>
      <c r="H274" s="6" t="s">
        <v>150</v>
      </c>
      <c r="I274" s="6" t="str">
        <f t="shared" si="26"/>
        <v>Ea</v>
      </c>
      <c r="J274" s="6">
        <f>Sizing!N281</f>
        <v>0</v>
      </c>
      <c r="K274" s="6">
        <f t="shared" si="27"/>
        <v>0</v>
      </c>
      <c r="L274" s="6" t="s">
        <v>150</v>
      </c>
      <c r="M274" s="6" t="s">
        <v>33</v>
      </c>
      <c r="N274" s="6" t="str">
        <f t="shared" si="28"/>
        <v>Ea</v>
      </c>
      <c r="O274" s="6">
        <f>Sizing!R281</f>
        <v>0</v>
      </c>
      <c r="P274" s="6">
        <f t="shared" si="29"/>
        <v>0</v>
      </c>
      <c r="Q274" s="6" t="s">
        <v>33</v>
      </c>
      <c r="R274" s="6" t="s">
        <v>139</v>
      </c>
    </row>
    <row r="275" spans="1:18" ht="12.75">
      <c r="A275" s="39">
        <f>'Volume Forecast'!B280</f>
        <v>0</v>
      </c>
      <c r="B275" s="39">
        <f>'Volume Forecast'!C280</f>
        <v>0</v>
      </c>
      <c r="C275" s="6" t="str">
        <f>'Volume Forecast'!D280</f>
        <v>Ea</v>
      </c>
      <c r="D275" s="6" t="str">
        <f t="shared" si="24"/>
        <v>Ea</v>
      </c>
      <c r="E275" s="6">
        <f>Sizing!J282</f>
        <v>0</v>
      </c>
      <c r="F275" s="6">
        <f t="shared" si="25"/>
        <v>0</v>
      </c>
      <c r="G275" s="6" t="s">
        <v>32</v>
      </c>
      <c r="H275" s="6" t="s">
        <v>150</v>
      </c>
      <c r="I275" s="6" t="str">
        <f t="shared" si="26"/>
        <v>Ea</v>
      </c>
      <c r="J275" s="6">
        <f>Sizing!N282</f>
        <v>0</v>
      </c>
      <c r="K275" s="6">
        <f t="shared" si="27"/>
        <v>0</v>
      </c>
      <c r="L275" s="6" t="s">
        <v>150</v>
      </c>
      <c r="M275" s="6" t="s">
        <v>33</v>
      </c>
      <c r="N275" s="6" t="str">
        <f t="shared" si="28"/>
        <v>Ea</v>
      </c>
      <c r="O275" s="6">
        <f>Sizing!R282</f>
        <v>0</v>
      </c>
      <c r="P275" s="6">
        <f t="shared" si="29"/>
        <v>0</v>
      </c>
      <c r="Q275" s="6" t="s">
        <v>33</v>
      </c>
      <c r="R275" s="6" t="s">
        <v>139</v>
      </c>
    </row>
    <row r="276" spans="1:18" ht="12.75">
      <c r="A276" s="39">
        <f>'Volume Forecast'!B281</f>
        <v>0</v>
      </c>
      <c r="B276" s="39">
        <f>'Volume Forecast'!C281</f>
        <v>0</v>
      </c>
      <c r="C276" s="6" t="str">
        <f>'Volume Forecast'!D281</f>
        <v>Ea</v>
      </c>
      <c r="D276" s="6" t="str">
        <f t="shared" si="24"/>
        <v>Ea</v>
      </c>
      <c r="E276" s="6">
        <f>Sizing!J283</f>
        <v>0</v>
      </c>
      <c r="F276" s="6">
        <f t="shared" si="25"/>
        <v>0</v>
      </c>
      <c r="G276" s="6" t="s">
        <v>32</v>
      </c>
      <c r="H276" s="6" t="s">
        <v>150</v>
      </c>
      <c r="I276" s="6" t="str">
        <f t="shared" si="26"/>
        <v>Ea</v>
      </c>
      <c r="J276" s="6">
        <f>Sizing!N283</f>
        <v>0</v>
      </c>
      <c r="K276" s="6">
        <f t="shared" si="27"/>
        <v>0</v>
      </c>
      <c r="L276" s="6" t="s">
        <v>150</v>
      </c>
      <c r="M276" s="6" t="s">
        <v>33</v>
      </c>
      <c r="N276" s="6" t="str">
        <f t="shared" si="28"/>
        <v>Ea</v>
      </c>
      <c r="O276" s="6">
        <f>Sizing!R283</f>
        <v>0</v>
      </c>
      <c r="P276" s="6">
        <f t="shared" si="29"/>
        <v>0</v>
      </c>
      <c r="Q276" s="6" t="s">
        <v>33</v>
      </c>
      <c r="R276" s="6" t="s">
        <v>139</v>
      </c>
    </row>
    <row r="277" spans="1:18" ht="12.75">
      <c r="A277" s="39">
        <f>'Volume Forecast'!B282</f>
        <v>0</v>
      </c>
      <c r="B277" s="39">
        <f>'Volume Forecast'!C282</f>
        <v>0</v>
      </c>
      <c r="C277" s="6" t="str">
        <f>'Volume Forecast'!D282</f>
        <v>Ea</v>
      </c>
      <c r="D277" s="6" t="str">
        <f t="shared" si="24"/>
        <v>Ea</v>
      </c>
      <c r="E277" s="6">
        <f>Sizing!J284</f>
        <v>0</v>
      </c>
      <c r="F277" s="6">
        <f t="shared" si="25"/>
        <v>0</v>
      </c>
      <c r="G277" s="6" t="s">
        <v>32</v>
      </c>
      <c r="H277" s="6" t="s">
        <v>150</v>
      </c>
      <c r="I277" s="6" t="str">
        <f t="shared" si="26"/>
        <v>Ea</v>
      </c>
      <c r="J277" s="6">
        <f>Sizing!N284</f>
        <v>0</v>
      </c>
      <c r="K277" s="6">
        <f t="shared" si="27"/>
        <v>0</v>
      </c>
      <c r="L277" s="6" t="s">
        <v>150</v>
      </c>
      <c r="M277" s="6" t="s">
        <v>33</v>
      </c>
      <c r="N277" s="6" t="str">
        <f t="shared" si="28"/>
        <v>Ea</v>
      </c>
      <c r="O277" s="6">
        <f>Sizing!R284</f>
        <v>0</v>
      </c>
      <c r="P277" s="6">
        <f t="shared" si="29"/>
        <v>0</v>
      </c>
      <c r="Q277" s="6" t="s">
        <v>33</v>
      </c>
      <c r="R277" s="6" t="s">
        <v>139</v>
      </c>
    </row>
    <row r="278" spans="1:18" ht="12.75">
      <c r="A278" s="39">
        <f>'Volume Forecast'!B283</f>
        <v>0</v>
      </c>
      <c r="B278" s="39">
        <f>'Volume Forecast'!C283</f>
        <v>0</v>
      </c>
      <c r="C278" s="6" t="str">
        <f>'Volume Forecast'!D283</f>
        <v>Ea</v>
      </c>
      <c r="D278" s="6" t="str">
        <f t="shared" si="24"/>
        <v>Ea</v>
      </c>
      <c r="E278" s="6">
        <f>Sizing!J285</f>
        <v>0</v>
      </c>
      <c r="F278" s="6">
        <f t="shared" si="25"/>
        <v>0</v>
      </c>
      <c r="G278" s="6" t="s">
        <v>32</v>
      </c>
      <c r="H278" s="6" t="s">
        <v>150</v>
      </c>
      <c r="I278" s="6" t="str">
        <f t="shared" si="26"/>
        <v>Ea</v>
      </c>
      <c r="J278" s="6">
        <f>Sizing!N285</f>
        <v>0</v>
      </c>
      <c r="K278" s="6">
        <f t="shared" si="27"/>
        <v>0</v>
      </c>
      <c r="L278" s="6" t="s">
        <v>150</v>
      </c>
      <c r="M278" s="6" t="s">
        <v>33</v>
      </c>
      <c r="N278" s="6" t="str">
        <f t="shared" si="28"/>
        <v>Ea</v>
      </c>
      <c r="O278" s="6">
        <f>Sizing!R285</f>
        <v>0</v>
      </c>
      <c r="P278" s="6">
        <f t="shared" si="29"/>
        <v>0</v>
      </c>
      <c r="Q278" s="6" t="s">
        <v>33</v>
      </c>
      <c r="R278" s="6" t="s">
        <v>139</v>
      </c>
    </row>
    <row r="279" spans="1:18" ht="12.75">
      <c r="A279" s="39">
        <f>'Volume Forecast'!B284</f>
        <v>0</v>
      </c>
      <c r="B279" s="39">
        <f>'Volume Forecast'!C284</f>
        <v>0</v>
      </c>
      <c r="C279" s="6" t="str">
        <f>'Volume Forecast'!D284</f>
        <v>Ea</v>
      </c>
      <c r="D279" s="6" t="str">
        <f t="shared" si="24"/>
        <v>Ea</v>
      </c>
      <c r="E279" s="6">
        <f>Sizing!J286</f>
        <v>0</v>
      </c>
      <c r="F279" s="6">
        <f t="shared" si="25"/>
        <v>0</v>
      </c>
      <c r="G279" s="6" t="s">
        <v>32</v>
      </c>
      <c r="H279" s="6" t="s">
        <v>150</v>
      </c>
      <c r="I279" s="6" t="str">
        <f t="shared" si="26"/>
        <v>Ea</v>
      </c>
      <c r="J279" s="6">
        <f>Sizing!N286</f>
        <v>0</v>
      </c>
      <c r="K279" s="6">
        <f t="shared" si="27"/>
        <v>0</v>
      </c>
      <c r="L279" s="6" t="s">
        <v>150</v>
      </c>
      <c r="M279" s="6" t="s">
        <v>33</v>
      </c>
      <c r="N279" s="6" t="str">
        <f t="shared" si="28"/>
        <v>Ea</v>
      </c>
      <c r="O279" s="6">
        <f>Sizing!R286</f>
        <v>0</v>
      </c>
      <c r="P279" s="6">
        <f t="shared" si="29"/>
        <v>0</v>
      </c>
      <c r="Q279" s="6" t="s">
        <v>33</v>
      </c>
      <c r="R279" s="6" t="s">
        <v>139</v>
      </c>
    </row>
    <row r="280" spans="1:18" ht="12.75">
      <c r="A280" s="39">
        <f>'Volume Forecast'!B285</f>
        <v>0</v>
      </c>
      <c r="B280" s="39">
        <f>'Volume Forecast'!C285</f>
        <v>0</v>
      </c>
      <c r="C280" s="6" t="str">
        <f>'Volume Forecast'!D285</f>
        <v>Ea</v>
      </c>
      <c r="D280" s="6" t="str">
        <f t="shared" si="24"/>
        <v>Ea</v>
      </c>
      <c r="E280" s="6">
        <f>Sizing!J287</f>
        <v>0</v>
      </c>
      <c r="F280" s="6">
        <f t="shared" si="25"/>
        <v>0</v>
      </c>
      <c r="G280" s="6" t="s">
        <v>32</v>
      </c>
      <c r="H280" s="6" t="s">
        <v>150</v>
      </c>
      <c r="I280" s="6" t="str">
        <f t="shared" si="26"/>
        <v>Ea</v>
      </c>
      <c r="J280" s="6">
        <f>Sizing!N287</f>
        <v>0</v>
      </c>
      <c r="K280" s="6">
        <f t="shared" si="27"/>
        <v>0</v>
      </c>
      <c r="L280" s="6" t="s">
        <v>150</v>
      </c>
      <c r="M280" s="6" t="s">
        <v>33</v>
      </c>
      <c r="N280" s="6" t="str">
        <f t="shared" si="28"/>
        <v>Ea</v>
      </c>
      <c r="O280" s="6">
        <f>Sizing!R287</f>
        <v>0</v>
      </c>
      <c r="P280" s="6">
        <f t="shared" si="29"/>
        <v>0</v>
      </c>
      <c r="Q280" s="6" t="s">
        <v>33</v>
      </c>
      <c r="R280" s="6" t="s">
        <v>139</v>
      </c>
    </row>
    <row r="281" spans="1:18" ht="12.75">
      <c r="A281" s="39">
        <f>'Volume Forecast'!B286</f>
        <v>0</v>
      </c>
      <c r="B281" s="39">
        <f>'Volume Forecast'!C286</f>
        <v>0</v>
      </c>
      <c r="C281" s="6" t="str">
        <f>'Volume Forecast'!D286</f>
        <v>Ea</v>
      </c>
      <c r="D281" s="6" t="str">
        <f t="shared" si="24"/>
        <v>Ea</v>
      </c>
      <c r="E281" s="6">
        <f>Sizing!J288</f>
        <v>0</v>
      </c>
      <c r="F281" s="6">
        <f t="shared" si="25"/>
        <v>0</v>
      </c>
      <c r="G281" s="6" t="s">
        <v>32</v>
      </c>
      <c r="H281" s="6" t="s">
        <v>150</v>
      </c>
      <c r="I281" s="6" t="str">
        <f t="shared" si="26"/>
        <v>Ea</v>
      </c>
      <c r="J281" s="6">
        <f>Sizing!N288</f>
        <v>0</v>
      </c>
      <c r="K281" s="6">
        <f t="shared" si="27"/>
        <v>0</v>
      </c>
      <c r="L281" s="6" t="s">
        <v>150</v>
      </c>
      <c r="M281" s="6" t="s">
        <v>33</v>
      </c>
      <c r="N281" s="6" t="str">
        <f t="shared" si="28"/>
        <v>Ea</v>
      </c>
      <c r="O281" s="6">
        <f>Sizing!R288</f>
        <v>0</v>
      </c>
      <c r="P281" s="6">
        <f t="shared" si="29"/>
        <v>0</v>
      </c>
      <c r="Q281" s="6" t="s">
        <v>33</v>
      </c>
      <c r="R281" s="6" t="s">
        <v>139</v>
      </c>
    </row>
    <row r="282" spans="1:18" ht="12.75">
      <c r="A282" s="39">
        <f>'Volume Forecast'!B287</f>
        <v>0</v>
      </c>
      <c r="B282" s="39">
        <f>'Volume Forecast'!C287</f>
        <v>0</v>
      </c>
      <c r="C282" s="6" t="str">
        <f>'Volume Forecast'!D287</f>
        <v>Ea</v>
      </c>
      <c r="D282" s="6" t="str">
        <f t="shared" si="24"/>
        <v>Ea</v>
      </c>
      <c r="E282" s="6">
        <f>Sizing!J289</f>
        <v>0</v>
      </c>
      <c r="F282" s="6">
        <f t="shared" si="25"/>
        <v>0</v>
      </c>
      <c r="G282" s="6" t="s">
        <v>32</v>
      </c>
      <c r="H282" s="6" t="s">
        <v>150</v>
      </c>
      <c r="I282" s="6" t="str">
        <f t="shared" si="26"/>
        <v>Ea</v>
      </c>
      <c r="J282" s="6">
        <f>Sizing!N289</f>
        <v>0</v>
      </c>
      <c r="K282" s="6">
        <f t="shared" si="27"/>
        <v>0</v>
      </c>
      <c r="L282" s="6" t="s">
        <v>150</v>
      </c>
      <c r="M282" s="6" t="s">
        <v>33</v>
      </c>
      <c r="N282" s="6" t="str">
        <f t="shared" si="28"/>
        <v>Ea</v>
      </c>
      <c r="O282" s="6">
        <f>Sizing!R289</f>
        <v>0</v>
      </c>
      <c r="P282" s="6">
        <f t="shared" si="29"/>
        <v>0</v>
      </c>
      <c r="Q282" s="6" t="s">
        <v>33</v>
      </c>
      <c r="R282" s="6" t="s">
        <v>139</v>
      </c>
    </row>
    <row r="283" spans="1:18" ht="12.75">
      <c r="A283" s="39">
        <f>'Volume Forecast'!B288</f>
        <v>0</v>
      </c>
      <c r="B283" s="39">
        <f>'Volume Forecast'!C288</f>
        <v>0</v>
      </c>
      <c r="C283" s="6" t="str">
        <f>'Volume Forecast'!D288</f>
        <v>Ea</v>
      </c>
      <c r="D283" s="6" t="str">
        <f t="shared" si="24"/>
        <v>Ea</v>
      </c>
      <c r="E283" s="6">
        <f>Sizing!J290</f>
        <v>0</v>
      </c>
      <c r="F283" s="6">
        <f t="shared" si="25"/>
        <v>0</v>
      </c>
      <c r="G283" s="6" t="s">
        <v>32</v>
      </c>
      <c r="H283" s="6" t="s">
        <v>150</v>
      </c>
      <c r="I283" s="6" t="str">
        <f t="shared" si="26"/>
        <v>Ea</v>
      </c>
      <c r="J283" s="6">
        <f>Sizing!N290</f>
        <v>0</v>
      </c>
      <c r="K283" s="6">
        <f t="shared" si="27"/>
        <v>0</v>
      </c>
      <c r="L283" s="6" t="s">
        <v>150</v>
      </c>
      <c r="M283" s="6" t="s">
        <v>33</v>
      </c>
      <c r="N283" s="6" t="str">
        <f t="shared" si="28"/>
        <v>Ea</v>
      </c>
      <c r="O283" s="6">
        <f>Sizing!R290</f>
        <v>0</v>
      </c>
      <c r="P283" s="6">
        <f t="shared" si="29"/>
        <v>0</v>
      </c>
      <c r="Q283" s="6" t="s">
        <v>33</v>
      </c>
      <c r="R283" s="6" t="s">
        <v>139</v>
      </c>
    </row>
    <row r="284" spans="1:18" ht="12.75">
      <c r="A284" s="39">
        <f>'Volume Forecast'!B289</f>
        <v>0</v>
      </c>
      <c r="B284" s="39">
        <f>'Volume Forecast'!C289</f>
        <v>0</v>
      </c>
      <c r="C284" s="6" t="str">
        <f>'Volume Forecast'!D289</f>
        <v>Ea</v>
      </c>
      <c r="D284" s="6" t="str">
        <f t="shared" si="24"/>
        <v>Ea</v>
      </c>
      <c r="E284" s="6">
        <f>Sizing!J291</f>
        <v>0</v>
      </c>
      <c r="F284" s="6">
        <f t="shared" si="25"/>
        <v>0</v>
      </c>
      <c r="G284" s="6" t="s">
        <v>32</v>
      </c>
      <c r="H284" s="6" t="s">
        <v>150</v>
      </c>
      <c r="I284" s="6" t="str">
        <f t="shared" si="26"/>
        <v>Ea</v>
      </c>
      <c r="J284" s="6">
        <f>Sizing!N291</f>
        <v>0</v>
      </c>
      <c r="K284" s="6">
        <f t="shared" si="27"/>
        <v>0</v>
      </c>
      <c r="L284" s="6" t="s">
        <v>150</v>
      </c>
      <c r="M284" s="6" t="s">
        <v>33</v>
      </c>
      <c r="N284" s="6" t="str">
        <f t="shared" si="28"/>
        <v>Ea</v>
      </c>
      <c r="O284" s="6">
        <f>Sizing!R291</f>
        <v>0</v>
      </c>
      <c r="P284" s="6">
        <f t="shared" si="29"/>
        <v>0</v>
      </c>
      <c r="Q284" s="6" t="s">
        <v>33</v>
      </c>
      <c r="R284" s="6" t="s">
        <v>139</v>
      </c>
    </row>
    <row r="285" spans="1:18" ht="12.75">
      <c r="A285" s="39">
        <f>'Volume Forecast'!B290</f>
        <v>0</v>
      </c>
      <c r="B285" s="39">
        <f>'Volume Forecast'!C290</f>
        <v>0</v>
      </c>
      <c r="C285" s="6" t="str">
        <f>'Volume Forecast'!D290</f>
        <v>Ea</v>
      </c>
      <c r="D285" s="6" t="str">
        <f t="shared" si="24"/>
        <v>Ea</v>
      </c>
      <c r="E285" s="6">
        <f>Sizing!J292</f>
        <v>0</v>
      </c>
      <c r="F285" s="6">
        <f t="shared" si="25"/>
        <v>0</v>
      </c>
      <c r="G285" s="6" t="s">
        <v>32</v>
      </c>
      <c r="H285" s="6" t="s">
        <v>150</v>
      </c>
      <c r="I285" s="6" t="str">
        <f t="shared" si="26"/>
        <v>Ea</v>
      </c>
      <c r="J285" s="6">
        <f>Sizing!N292</f>
        <v>0</v>
      </c>
      <c r="K285" s="6">
        <f t="shared" si="27"/>
        <v>0</v>
      </c>
      <c r="L285" s="6" t="s">
        <v>150</v>
      </c>
      <c r="M285" s="6" t="s">
        <v>33</v>
      </c>
      <c r="N285" s="6" t="str">
        <f t="shared" si="28"/>
        <v>Ea</v>
      </c>
      <c r="O285" s="6">
        <f>Sizing!R292</f>
        <v>0</v>
      </c>
      <c r="P285" s="6">
        <f t="shared" si="29"/>
        <v>0</v>
      </c>
      <c r="Q285" s="6" t="s">
        <v>33</v>
      </c>
      <c r="R285" s="6" t="s">
        <v>139</v>
      </c>
    </row>
    <row r="286" spans="1:18" ht="12.75">
      <c r="A286" s="39">
        <f>'Volume Forecast'!B291</f>
        <v>0</v>
      </c>
      <c r="B286" s="39">
        <f>'Volume Forecast'!C291</f>
        <v>0</v>
      </c>
      <c r="C286" s="6" t="str">
        <f>'Volume Forecast'!D291</f>
        <v>Ea</v>
      </c>
      <c r="D286" s="6" t="str">
        <f t="shared" si="24"/>
        <v>Ea</v>
      </c>
      <c r="E286" s="6">
        <f>Sizing!J293</f>
        <v>0</v>
      </c>
      <c r="F286" s="6">
        <f t="shared" si="25"/>
        <v>0</v>
      </c>
      <c r="G286" s="6" t="s">
        <v>32</v>
      </c>
      <c r="H286" s="6" t="s">
        <v>150</v>
      </c>
      <c r="I286" s="6" t="str">
        <f t="shared" si="26"/>
        <v>Ea</v>
      </c>
      <c r="J286" s="6">
        <f>Sizing!N293</f>
        <v>0</v>
      </c>
      <c r="K286" s="6">
        <f t="shared" si="27"/>
        <v>0</v>
      </c>
      <c r="L286" s="6" t="s">
        <v>150</v>
      </c>
      <c r="M286" s="6" t="s">
        <v>33</v>
      </c>
      <c r="N286" s="6" t="str">
        <f t="shared" si="28"/>
        <v>Ea</v>
      </c>
      <c r="O286" s="6">
        <f>Sizing!R293</f>
        <v>0</v>
      </c>
      <c r="P286" s="6">
        <f t="shared" si="29"/>
        <v>0</v>
      </c>
      <c r="Q286" s="6" t="s">
        <v>33</v>
      </c>
      <c r="R286" s="6" t="s">
        <v>139</v>
      </c>
    </row>
    <row r="287" spans="1:18" ht="12.75">
      <c r="A287" s="39">
        <f>'Volume Forecast'!B292</f>
        <v>0</v>
      </c>
      <c r="B287" s="39">
        <f>'Volume Forecast'!C292</f>
        <v>0</v>
      </c>
      <c r="C287" s="6" t="str">
        <f>'Volume Forecast'!D292</f>
        <v>Ea</v>
      </c>
      <c r="D287" s="6" t="str">
        <f t="shared" si="24"/>
        <v>Ea</v>
      </c>
      <c r="E287" s="6">
        <f>Sizing!J294</f>
        <v>0</v>
      </c>
      <c r="F287" s="6">
        <f t="shared" si="25"/>
        <v>0</v>
      </c>
      <c r="G287" s="6" t="s">
        <v>32</v>
      </c>
      <c r="H287" s="6" t="s">
        <v>150</v>
      </c>
      <c r="I287" s="6" t="str">
        <f t="shared" si="26"/>
        <v>Ea</v>
      </c>
      <c r="J287" s="6">
        <f>Sizing!N294</f>
        <v>0</v>
      </c>
      <c r="K287" s="6">
        <f t="shared" si="27"/>
        <v>0</v>
      </c>
      <c r="L287" s="6" t="s">
        <v>150</v>
      </c>
      <c r="M287" s="6" t="s">
        <v>33</v>
      </c>
      <c r="N287" s="6" t="str">
        <f t="shared" si="28"/>
        <v>Ea</v>
      </c>
      <c r="O287" s="6">
        <f>Sizing!R294</f>
        <v>0</v>
      </c>
      <c r="P287" s="6">
        <f t="shared" si="29"/>
        <v>0</v>
      </c>
      <c r="Q287" s="6" t="s">
        <v>33</v>
      </c>
      <c r="R287" s="6" t="s">
        <v>139</v>
      </c>
    </row>
    <row r="288" spans="1:18" ht="12.75">
      <c r="A288" s="39">
        <f>'Volume Forecast'!B293</f>
        <v>0</v>
      </c>
      <c r="B288" s="39">
        <f>'Volume Forecast'!C293</f>
        <v>0</v>
      </c>
      <c r="C288" s="6" t="str">
        <f>'Volume Forecast'!D293</f>
        <v>Ea</v>
      </c>
      <c r="D288" s="6" t="str">
        <f t="shared" si="24"/>
        <v>Ea</v>
      </c>
      <c r="E288" s="6">
        <f>Sizing!J295</f>
        <v>0</v>
      </c>
      <c r="F288" s="6">
        <f t="shared" si="25"/>
        <v>0</v>
      </c>
      <c r="G288" s="6" t="s">
        <v>32</v>
      </c>
      <c r="H288" s="6" t="s">
        <v>150</v>
      </c>
      <c r="I288" s="6" t="str">
        <f t="shared" si="26"/>
        <v>Ea</v>
      </c>
      <c r="J288" s="6">
        <f>Sizing!N295</f>
        <v>0</v>
      </c>
      <c r="K288" s="6">
        <f t="shared" si="27"/>
        <v>0</v>
      </c>
      <c r="L288" s="6" t="s">
        <v>150</v>
      </c>
      <c r="M288" s="6" t="s">
        <v>33</v>
      </c>
      <c r="N288" s="6" t="str">
        <f t="shared" si="28"/>
        <v>Ea</v>
      </c>
      <c r="O288" s="6">
        <f>Sizing!R295</f>
        <v>0</v>
      </c>
      <c r="P288" s="6">
        <f t="shared" si="29"/>
        <v>0</v>
      </c>
      <c r="Q288" s="6" t="s">
        <v>33</v>
      </c>
      <c r="R288" s="6" t="s">
        <v>139</v>
      </c>
    </row>
    <row r="289" spans="1:18" ht="12.75">
      <c r="A289" s="39">
        <f>'Volume Forecast'!B294</f>
        <v>0</v>
      </c>
      <c r="B289" s="39">
        <f>'Volume Forecast'!C294</f>
        <v>0</v>
      </c>
      <c r="C289" s="6" t="str">
        <f>'Volume Forecast'!D294</f>
        <v>Ea</v>
      </c>
      <c r="D289" s="6" t="str">
        <f t="shared" si="24"/>
        <v>Ea</v>
      </c>
      <c r="E289" s="6">
        <f>Sizing!J296</f>
        <v>0</v>
      </c>
      <c r="F289" s="6">
        <f t="shared" si="25"/>
        <v>0</v>
      </c>
      <c r="G289" s="6" t="s">
        <v>32</v>
      </c>
      <c r="H289" s="6" t="s">
        <v>150</v>
      </c>
      <c r="I289" s="6" t="str">
        <f t="shared" si="26"/>
        <v>Ea</v>
      </c>
      <c r="J289" s="6">
        <f>Sizing!N296</f>
        <v>0</v>
      </c>
      <c r="K289" s="6">
        <f t="shared" si="27"/>
        <v>0</v>
      </c>
      <c r="L289" s="6" t="s">
        <v>150</v>
      </c>
      <c r="M289" s="6" t="s">
        <v>33</v>
      </c>
      <c r="N289" s="6" t="str">
        <f t="shared" si="28"/>
        <v>Ea</v>
      </c>
      <c r="O289" s="6">
        <f>Sizing!R296</f>
        <v>0</v>
      </c>
      <c r="P289" s="6">
        <f t="shared" si="29"/>
        <v>0</v>
      </c>
      <c r="Q289" s="6" t="s">
        <v>33</v>
      </c>
      <c r="R289" s="6" t="s">
        <v>139</v>
      </c>
    </row>
    <row r="290" spans="1:18" ht="12.75">
      <c r="A290" s="39">
        <f>'Volume Forecast'!B295</f>
        <v>0</v>
      </c>
      <c r="B290" s="39">
        <f>'Volume Forecast'!C295</f>
        <v>0</v>
      </c>
      <c r="C290" s="6" t="str">
        <f>'Volume Forecast'!D295</f>
        <v>Ea</v>
      </c>
      <c r="D290" s="6" t="str">
        <f t="shared" si="24"/>
        <v>Ea</v>
      </c>
      <c r="E290" s="6">
        <f>Sizing!J297</f>
        <v>0</v>
      </c>
      <c r="F290" s="6">
        <f t="shared" si="25"/>
        <v>0</v>
      </c>
      <c r="G290" s="6" t="s">
        <v>32</v>
      </c>
      <c r="H290" s="6" t="s">
        <v>150</v>
      </c>
      <c r="I290" s="6" t="str">
        <f t="shared" si="26"/>
        <v>Ea</v>
      </c>
      <c r="J290" s="6">
        <f>Sizing!N297</f>
        <v>0</v>
      </c>
      <c r="K290" s="6">
        <f t="shared" si="27"/>
        <v>0</v>
      </c>
      <c r="L290" s="6" t="s">
        <v>150</v>
      </c>
      <c r="M290" s="6" t="s">
        <v>33</v>
      </c>
      <c r="N290" s="6" t="str">
        <f t="shared" si="28"/>
        <v>Ea</v>
      </c>
      <c r="O290" s="6">
        <f>Sizing!R297</f>
        <v>0</v>
      </c>
      <c r="P290" s="6">
        <f t="shared" si="29"/>
        <v>0</v>
      </c>
      <c r="Q290" s="6" t="s">
        <v>33</v>
      </c>
      <c r="R290" s="6" t="s">
        <v>139</v>
      </c>
    </row>
    <row r="291" spans="1:18" ht="12.75">
      <c r="A291" s="39">
        <f>'Volume Forecast'!B296</f>
        <v>0</v>
      </c>
      <c r="B291" s="39">
        <f>'Volume Forecast'!C296</f>
        <v>0</v>
      </c>
      <c r="C291" s="6" t="str">
        <f>'Volume Forecast'!D296</f>
        <v>Ea</v>
      </c>
      <c r="D291" s="6" t="str">
        <f t="shared" si="24"/>
        <v>Ea</v>
      </c>
      <c r="E291" s="6">
        <f>Sizing!J298</f>
        <v>0</v>
      </c>
      <c r="F291" s="6">
        <f t="shared" si="25"/>
        <v>0</v>
      </c>
      <c r="G291" s="6" t="s">
        <v>32</v>
      </c>
      <c r="H291" s="6" t="s">
        <v>150</v>
      </c>
      <c r="I291" s="6" t="str">
        <f t="shared" si="26"/>
        <v>Ea</v>
      </c>
      <c r="J291" s="6">
        <f>Sizing!N298</f>
        <v>0</v>
      </c>
      <c r="K291" s="6">
        <f t="shared" si="27"/>
        <v>0</v>
      </c>
      <c r="L291" s="6" t="s">
        <v>150</v>
      </c>
      <c r="M291" s="6" t="s">
        <v>33</v>
      </c>
      <c r="N291" s="6" t="str">
        <f t="shared" si="28"/>
        <v>Ea</v>
      </c>
      <c r="O291" s="6">
        <f>Sizing!R298</f>
        <v>0</v>
      </c>
      <c r="P291" s="6">
        <f t="shared" si="29"/>
        <v>0</v>
      </c>
      <c r="Q291" s="6" t="s">
        <v>33</v>
      </c>
      <c r="R291" s="6" t="s">
        <v>139</v>
      </c>
    </row>
    <row r="292" spans="1:18" ht="12.75">
      <c r="A292" s="39">
        <f>'Volume Forecast'!B297</f>
        <v>0</v>
      </c>
      <c r="B292" s="39">
        <f>'Volume Forecast'!C297</f>
        <v>0</v>
      </c>
      <c r="C292" s="6" t="str">
        <f>'Volume Forecast'!D297</f>
        <v>Ea</v>
      </c>
      <c r="D292" s="6" t="str">
        <f t="shared" si="24"/>
        <v>Ea</v>
      </c>
      <c r="E292" s="6">
        <f>Sizing!J299</f>
        <v>0</v>
      </c>
      <c r="F292" s="6">
        <f t="shared" si="25"/>
        <v>0</v>
      </c>
      <c r="G292" s="6" t="s">
        <v>32</v>
      </c>
      <c r="H292" s="6" t="s">
        <v>150</v>
      </c>
      <c r="I292" s="6" t="str">
        <f t="shared" si="26"/>
        <v>Ea</v>
      </c>
      <c r="J292" s="6">
        <f>Sizing!N299</f>
        <v>0</v>
      </c>
      <c r="K292" s="6">
        <f t="shared" si="27"/>
        <v>0</v>
      </c>
      <c r="L292" s="6" t="s">
        <v>150</v>
      </c>
      <c r="M292" s="6" t="s">
        <v>33</v>
      </c>
      <c r="N292" s="6" t="str">
        <f t="shared" si="28"/>
        <v>Ea</v>
      </c>
      <c r="O292" s="6">
        <f>Sizing!R299</f>
        <v>0</v>
      </c>
      <c r="P292" s="6">
        <f t="shared" si="29"/>
        <v>0</v>
      </c>
      <c r="Q292" s="6" t="s">
        <v>33</v>
      </c>
      <c r="R292" s="6" t="s">
        <v>139</v>
      </c>
    </row>
    <row r="293" spans="1:18" ht="12.75">
      <c r="A293" s="39">
        <f>'Volume Forecast'!B298</f>
        <v>0</v>
      </c>
      <c r="B293" s="39">
        <f>'Volume Forecast'!C298</f>
        <v>0</v>
      </c>
      <c r="C293" s="6" t="str">
        <f>'Volume Forecast'!D298</f>
        <v>Ea</v>
      </c>
      <c r="D293" s="6" t="str">
        <f t="shared" si="24"/>
        <v>Ea</v>
      </c>
      <c r="E293" s="6">
        <f>Sizing!J300</f>
        <v>0</v>
      </c>
      <c r="F293" s="6">
        <f t="shared" si="25"/>
        <v>0</v>
      </c>
      <c r="G293" s="6" t="s">
        <v>32</v>
      </c>
      <c r="H293" s="6" t="s">
        <v>150</v>
      </c>
      <c r="I293" s="6" t="str">
        <f t="shared" si="26"/>
        <v>Ea</v>
      </c>
      <c r="J293" s="6">
        <f>Sizing!N300</f>
        <v>0</v>
      </c>
      <c r="K293" s="6">
        <f t="shared" si="27"/>
        <v>0</v>
      </c>
      <c r="L293" s="6" t="s">
        <v>150</v>
      </c>
      <c r="M293" s="6" t="s">
        <v>33</v>
      </c>
      <c r="N293" s="6" t="str">
        <f t="shared" si="28"/>
        <v>Ea</v>
      </c>
      <c r="O293" s="6">
        <f>Sizing!R300</f>
        <v>0</v>
      </c>
      <c r="P293" s="6">
        <f t="shared" si="29"/>
        <v>0</v>
      </c>
      <c r="Q293" s="6" t="s">
        <v>33</v>
      </c>
      <c r="R293" s="6" t="s">
        <v>139</v>
      </c>
    </row>
    <row r="294" spans="1:18" ht="12.75">
      <c r="A294" s="39">
        <f>'Volume Forecast'!B299</f>
        <v>0</v>
      </c>
      <c r="B294" s="39">
        <f>'Volume Forecast'!C299</f>
        <v>0</v>
      </c>
      <c r="C294" s="6" t="str">
        <f>'Volume Forecast'!D299</f>
        <v>Ea</v>
      </c>
      <c r="D294" s="6" t="str">
        <f t="shared" si="24"/>
        <v>Ea</v>
      </c>
      <c r="E294" s="6">
        <f>Sizing!J301</f>
        <v>0</v>
      </c>
      <c r="F294" s="6">
        <f t="shared" si="25"/>
        <v>0</v>
      </c>
      <c r="G294" s="6" t="s">
        <v>32</v>
      </c>
      <c r="H294" s="6" t="s">
        <v>150</v>
      </c>
      <c r="I294" s="6" t="str">
        <f t="shared" si="26"/>
        <v>Ea</v>
      </c>
      <c r="J294" s="6">
        <f>Sizing!N301</f>
        <v>0</v>
      </c>
      <c r="K294" s="6">
        <f t="shared" si="27"/>
        <v>0</v>
      </c>
      <c r="L294" s="6" t="s">
        <v>150</v>
      </c>
      <c r="M294" s="6" t="s">
        <v>33</v>
      </c>
      <c r="N294" s="6" t="str">
        <f t="shared" si="28"/>
        <v>Ea</v>
      </c>
      <c r="O294" s="6">
        <f>Sizing!R301</f>
        <v>0</v>
      </c>
      <c r="P294" s="6">
        <f t="shared" si="29"/>
        <v>0</v>
      </c>
      <c r="Q294" s="6" t="s">
        <v>33</v>
      </c>
      <c r="R294" s="6" t="s">
        <v>139</v>
      </c>
    </row>
    <row r="295" spans="1:18" ht="12.75">
      <c r="A295" s="39">
        <f>'Volume Forecast'!B300</f>
        <v>0</v>
      </c>
      <c r="B295" s="39">
        <f>'Volume Forecast'!C300</f>
        <v>0</v>
      </c>
      <c r="C295" s="6" t="str">
        <f>'Volume Forecast'!D300</f>
        <v>Ea</v>
      </c>
      <c r="D295" s="6" t="str">
        <f t="shared" si="24"/>
        <v>Ea</v>
      </c>
      <c r="E295" s="6">
        <f>Sizing!J302</f>
        <v>0</v>
      </c>
      <c r="F295" s="6">
        <f t="shared" si="25"/>
        <v>0</v>
      </c>
      <c r="G295" s="6" t="s">
        <v>32</v>
      </c>
      <c r="H295" s="6" t="s">
        <v>150</v>
      </c>
      <c r="I295" s="6" t="str">
        <f t="shared" si="26"/>
        <v>Ea</v>
      </c>
      <c r="J295" s="6">
        <f>Sizing!N302</f>
        <v>0</v>
      </c>
      <c r="K295" s="6">
        <f t="shared" si="27"/>
        <v>0</v>
      </c>
      <c r="L295" s="6" t="s">
        <v>150</v>
      </c>
      <c r="M295" s="6" t="s">
        <v>33</v>
      </c>
      <c r="N295" s="6" t="str">
        <f t="shared" si="28"/>
        <v>Ea</v>
      </c>
      <c r="O295" s="6">
        <f>Sizing!R302</f>
        <v>0</v>
      </c>
      <c r="P295" s="6">
        <f t="shared" si="29"/>
        <v>0</v>
      </c>
      <c r="Q295" s="6" t="s">
        <v>33</v>
      </c>
      <c r="R295" s="6" t="s">
        <v>139</v>
      </c>
    </row>
    <row r="296" spans="1:18" ht="12.75">
      <c r="A296" s="39">
        <f>'Volume Forecast'!B301</f>
        <v>0</v>
      </c>
      <c r="B296" s="39">
        <f>'Volume Forecast'!C301</f>
        <v>0</v>
      </c>
      <c r="C296" s="6" t="str">
        <f>'Volume Forecast'!D301</f>
        <v>Ea</v>
      </c>
      <c r="D296" s="6" t="str">
        <f t="shared" si="24"/>
        <v>Ea</v>
      </c>
      <c r="E296" s="6">
        <f>Sizing!J303</f>
        <v>0</v>
      </c>
      <c r="F296" s="6">
        <f t="shared" si="25"/>
        <v>0</v>
      </c>
      <c r="G296" s="6" t="s">
        <v>32</v>
      </c>
      <c r="H296" s="6" t="s">
        <v>150</v>
      </c>
      <c r="I296" s="6" t="str">
        <f t="shared" si="26"/>
        <v>Ea</v>
      </c>
      <c r="J296" s="6">
        <f>Sizing!N303</f>
        <v>0</v>
      </c>
      <c r="K296" s="6">
        <f t="shared" si="27"/>
        <v>0</v>
      </c>
      <c r="L296" s="6" t="s">
        <v>150</v>
      </c>
      <c r="M296" s="6" t="s">
        <v>33</v>
      </c>
      <c r="N296" s="6" t="str">
        <f t="shared" si="28"/>
        <v>Ea</v>
      </c>
      <c r="O296" s="6">
        <f>Sizing!R303</f>
        <v>0</v>
      </c>
      <c r="P296" s="6">
        <f t="shared" si="29"/>
        <v>0</v>
      </c>
      <c r="Q296" s="6" t="s">
        <v>33</v>
      </c>
      <c r="R296" s="6" t="s">
        <v>139</v>
      </c>
    </row>
    <row r="297" spans="1:18" ht="12.75">
      <c r="A297" s="39">
        <f>'Volume Forecast'!B302</f>
        <v>0</v>
      </c>
      <c r="B297" s="39">
        <f>'Volume Forecast'!C302</f>
        <v>0</v>
      </c>
      <c r="C297" s="6" t="str">
        <f>'Volume Forecast'!D302</f>
        <v>Ea</v>
      </c>
      <c r="D297" s="6" t="str">
        <f t="shared" si="24"/>
        <v>Ea</v>
      </c>
      <c r="E297" s="6">
        <f>Sizing!J304</f>
        <v>0</v>
      </c>
      <c r="F297" s="6">
        <f t="shared" si="25"/>
        <v>0</v>
      </c>
      <c r="G297" s="6" t="s">
        <v>32</v>
      </c>
      <c r="H297" s="6" t="s">
        <v>150</v>
      </c>
      <c r="I297" s="6" t="str">
        <f t="shared" si="26"/>
        <v>Ea</v>
      </c>
      <c r="J297" s="6">
        <f>Sizing!N304</f>
        <v>0</v>
      </c>
      <c r="K297" s="6">
        <f t="shared" si="27"/>
        <v>0</v>
      </c>
      <c r="L297" s="6" t="s">
        <v>150</v>
      </c>
      <c r="M297" s="6" t="s">
        <v>33</v>
      </c>
      <c r="N297" s="6" t="str">
        <f t="shared" si="28"/>
        <v>Ea</v>
      </c>
      <c r="O297" s="6">
        <f>Sizing!R304</f>
        <v>0</v>
      </c>
      <c r="P297" s="6">
        <f t="shared" si="29"/>
        <v>0</v>
      </c>
      <c r="Q297" s="6" t="s">
        <v>33</v>
      </c>
      <c r="R297" s="6" t="s">
        <v>139</v>
      </c>
    </row>
    <row r="298" spans="1:18" ht="12.75">
      <c r="A298" s="39">
        <f>'Volume Forecast'!B303</f>
        <v>0</v>
      </c>
      <c r="B298" s="39">
        <f>'Volume Forecast'!C303</f>
        <v>0</v>
      </c>
      <c r="C298" s="6" t="str">
        <f>'Volume Forecast'!D303</f>
        <v>Ea</v>
      </c>
      <c r="D298" s="6" t="str">
        <f t="shared" si="24"/>
        <v>Ea</v>
      </c>
      <c r="E298" s="6">
        <f>Sizing!J305</f>
        <v>0</v>
      </c>
      <c r="F298" s="6">
        <f t="shared" si="25"/>
        <v>0</v>
      </c>
      <c r="G298" s="6" t="s">
        <v>32</v>
      </c>
      <c r="H298" s="6" t="s">
        <v>150</v>
      </c>
      <c r="I298" s="6" t="str">
        <f t="shared" si="26"/>
        <v>Ea</v>
      </c>
      <c r="J298" s="6">
        <f>Sizing!N305</f>
        <v>0</v>
      </c>
      <c r="K298" s="6">
        <f t="shared" si="27"/>
        <v>0</v>
      </c>
      <c r="L298" s="6" t="s">
        <v>150</v>
      </c>
      <c r="M298" s="6" t="s">
        <v>33</v>
      </c>
      <c r="N298" s="6" t="str">
        <f t="shared" si="28"/>
        <v>Ea</v>
      </c>
      <c r="O298" s="6">
        <f>Sizing!R305</f>
        <v>0</v>
      </c>
      <c r="P298" s="6">
        <f t="shared" si="29"/>
        <v>0</v>
      </c>
      <c r="Q298" s="6" t="s">
        <v>33</v>
      </c>
      <c r="R298" s="6" t="s">
        <v>139</v>
      </c>
    </row>
    <row r="299" spans="1:18" ht="12.75">
      <c r="A299" s="39">
        <f>'Volume Forecast'!B304</f>
        <v>0</v>
      </c>
      <c r="B299" s="39">
        <f>'Volume Forecast'!C304</f>
        <v>0</v>
      </c>
      <c r="C299" s="6" t="str">
        <f>'Volume Forecast'!D304</f>
        <v>Ea</v>
      </c>
      <c r="D299" s="6" t="str">
        <f t="shared" si="24"/>
        <v>Ea</v>
      </c>
      <c r="E299" s="6">
        <f>Sizing!J306</f>
        <v>0</v>
      </c>
      <c r="F299" s="6">
        <f t="shared" si="25"/>
        <v>0</v>
      </c>
      <c r="G299" s="6" t="s">
        <v>32</v>
      </c>
      <c r="H299" s="6" t="s">
        <v>150</v>
      </c>
      <c r="I299" s="6" t="str">
        <f t="shared" si="26"/>
        <v>Ea</v>
      </c>
      <c r="J299" s="6">
        <f>Sizing!N306</f>
        <v>0</v>
      </c>
      <c r="K299" s="6">
        <f t="shared" si="27"/>
        <v>0</v>
      </c>
      <c r="L299" s="6" t="s">
        <v>150</v>
      </c>
      <c r="M299" s="6" t="s">
        <v>33</v>
      </c>
      <c r="N299" s="6" t="str">
        <f t="shared" si="28"/>
        <v>Ea</v>
      </c>
      <c r="O299" s="6">
        <f>Sizing!R306</f>
        <v>0</v>
      </c>
      <c r="P299" s="6">
        <f t="shared" si="29"/>
        <v>0</v>
      </c>
      <c r="Q299" s="6" t="s">
        <v>33</v>
      </c>
      <c r="R299" s="6" t="s">
        <v>139</v>
      </c>
    </row>
    <row r="300" spans="1:18" ht="12.75">
      <c r="A300" s="39">
        <f>'Volume Forecast'!B305</f>
        <v>0</v>
      </c>
      <c r="B300" s="39">
        <f>'Volume Forecast'!C305</f>
        <v>0</v>
      </c>
      <c r="C300" s="6" t="str">
        <f>'Volume Forecast'!D305</f>
        <v>Ea</v>
      </c>
      <c r="D300" s="6" t="str">
        <f t="shared" si="24"/>
        <v>Ea</v>
      </c>
      <c r="E300" s="6">
        <f>Sizing!J307</f>
        <v>0</v>
      </c>
      <c r="F300" s="6">
        <f t="shared" si="25"/>
        <v>0</v>
      </c>
      <c r="G300" s="6" t="s">
        <v>32</v>
      </c>
      <c r="H300" s="6" t="s">
        <v>150</v>
      </c>
      <c r="I300" s="6" t="str">
        <f t="shared" si="26"/>
        <v>Ea</v>
      </c>
      <c r="J300" s="6">
        <f>Sizing!N307</f>
        <v>0</v>
      </c>
      <c r="K300" s="6">
        <f t="shared" si="27"/>
        <v>0</v>
      </c>
      <c r="L300" s="6" t="s">
        <v>150</v>
      </c>
      <c r="M300" s="6" t="s">
        <v>33</v>
      </c>
      <c r="N300" s="6" t="str">
        <f t="shared" si="28"/>
        <v>Ea</v>
      </c>
      <c r="O300" s="6">
        <f>Sizing!R307</f>
        <v>0</v>
      </c>
      <c r="P300" s="6">
        <f t="shared" si="29"/>
        <v>0</v>
      </c>
      <c r="Q300" s="6" t="s">
        <v>33</v>
      </c>
      <c r="R300" s="6" t="s">
        <v>139</v>
      </c>
    </row>
    <row r="301" spans="1:18" ht="12.75">
      <c r="A301" s="39">
        <f>'Volume Forecast'!B306</f>
        <v>0</v>
      </c>
      <c r="B301" s="39">
        <f>'Volume Forecast'!C306</f>
        <v>0</v>
      </c>
      <c r="C301" s="6" t="str">
        <f>'Volume Forecast'!D306</f>
        <v>Ea</v>
      </c>
      <c r="D301" s="6" t="str">
        <f t="shared" si="24"/>
        <v>Ea</v>
      </c>
      <c r="E301" s="6">
        <f>Sizing!J308</f>
        <v>0</v>
      </c>
      <c r="F301" s="6">
        <f t="shared" si="25"/>
        <v>0</v>
      </c>
      <c r="G301" s="6" t="s">
        <v>32</v>
      </c>
      <c r="H301" s="6" t="s">
        <v>150</v>
      </c>
      <c r="I301" s="6" t="str">
        <f t="shared" si="26"/>
        <v>Ea</v>
      </c>
      <c r="J301" s="6">
        <f>Sizing!N308</f>
        <v>0</v>
      </c>
      <c r="K301" s="6">
        <f t="shared" si="27"/>
        <v>0</v>
      </c>
      <c r="L301" s="6" t="s">
        <v>150</v>
      </c>
      <c r="M301" s="6" t="s">
        <v>33</v>
      </c>
      <c r="N301" s="6" t="str">
        <f t="shared" si="28"/>
        <v>Ea</v>
      </c>
      <c r="O301" s="6">
        <f>Sizing!R308</f>
        <v>0</v>
      </c>
      <c r="P301" s="6">
        <f t="shared" si="29"/>
        <v>0</v>
      </c>
      <c r="Q301" s="6" t="s">
        <v>33</v>
      </c>
      <c r="R301" s="6" t="s">
        <v>139</v>
      </c>
    </row>
    <row r="302" spans="1:18" ht="12.75">
      <c r="A302" s="39">
        <f>'Volume Forecast'!B307</f>
        <v>0</v>
      </c>
      <c r="B302" s="39">
        <f>'Volume Forecast'!C307</f>
        <v>0</v>
      </c>
      <c r="C302" s="6" t="str">
        <f>'Volume Forecast'!D307</f>
        <v>Ea</v>
      </c>
      <c r="D302" s="6" t="str">
        <f t="shared" si="24"/>
        <v>Ea</v>
      </c>
      <c r="E302" s="6">
        <f>Sizing!J309</f>
        <v>0</v>
      </c>
      <c r="F302" s="6">
        <f t="shared" si="25"/>
        <v>0</v>
      </c>
      <c r="G302" s="6" t="s">
        <v>32</v>
      </c>
      <c r="H302" s="6" t="s">
        <v>150</v>
      </c>
      <c r="I302" s="6" t="str">
        <f t="shared" si="26"/>
        <v>Ea</v>
      </c>
      <c r="J302" s="6">
        <f>Sizing!N309</f>
        <v>0</v>
      </c>
      <c r="K302" s="6">
        <f t="shared" si="27"/>
        <v>0</v>
      </c>
      <c r="L302" s="6" t="s">
        <v>150</v>
      </c>
      <c r="M302" s="6" t="s">
        <v>33</v>
      </c>
      <c r="N302" s="6" t="str">
        <f t="shared" si="28"/>
        <v>Ea</v>
      </c>
      <c r="O302" s="6">
        <f>Sizing!R309</f>
        <v>0</v>
      </c>
      <c r="P302" s="6">
        <f t="shared" si="29"/>
        <v>0</v>
      </c>
      <c r="Q302" s="6" t="s">
        <v>33</v>
      </c>
      <c r="R302" s="6" t="s">
        <v>139</v>
      </c>
    </row>
    <row r="303" spans="1:18" ht="12.75">
      <c r="A303" s="39">
        <f>'Volume Forecast'!B308</f>
        <v>0</v>
      </c>
      <c r="B303" s="39">
        <f>'Volume Forecast'!C308</f>
        <v>0</v>
      </c>
      <c r="C303" s="6" t="str">
        <f>'Volume Forecast'!D308</f>
        <v>Ea</v>
      </c>
      <c r="D303" s="6" t="str">
        <f t="shared" si="24"/>
        <v>Ea</v>
      </c>
      <c r="E303" s="6">
        <f>Sizing!J310</f>
        <v>0</v>
      </c>
      <c r="F303" s="6">
        <f t="shared" si="25"/>
        <v>0</v>
      </c>
      <c r="G303" s="6" t="s">
        <v>32</v>
      </c>
      <c r="H303" s="6" t="s">
        <v>150</v>
      </c>
      <c r="I303" s="6" t="str">
        <f t="shared" si="26"/>
        <v>Ea</v>
      </c>
      <c r="J303" s="6">
        <f>Sizing!N310</f>
        <v>0</v>
      </c>
      <c r="K303" s="6">
        <f t="shared" si="27"/>
        <v>0</v>
      </c>
      <c r="L303" s="6" t="s">
        <v>150</v>
      </c>
      <c r="M303" s="6" t="s">
        <v>33</v>
      </c>
      <c r="N303" s="6" t="str">
        <f t="shared" si="28"/>
        <v>Ea</v>
      </c>
      <c r="O303" s="6">
        <f>Sizing!R310</f>
        <v>0</v>
      </c>
      <c r="P303" s="6">
        <f t="shared" si="29"/>
        <v>0</v>
      </c>
      <c r="Q303" s="6" t="s">
        <v>33</v>
      </c>
      <c r="R303" s="6" t="s">
        <v>139</v>
      </c>
    </row>
    <row r="304" spans="1:18" ht="12.75">
      <c r="A304" s="39">
        <f>'Volume Forecast'!B309</f>
        <v>0</v>
      </c>
      <c r="B304" s="39">
        <f>'Volume Forecast'!C309</f>
        <v>0</v>
      </c>
      <c r="C304" s="6" t="str">
        <f>'Volume Forecast'!D309</f>
        <v>Ea</v>
      </c>
      <c r="D304" s="6" t="str">
        <f t="shared" si="24"/>
        <v>Ea</v>
      </c>
      <c r="E304" s="6">
        <f>Sizing!J311</f>
        <v>0</v>
      </c>
      <c r="F304" s="6">
        <f t="shared" si="25"/>
        <v>0</v>
      </c>
      <c r="G304" s="6" t="s">
        <v>32</v>
      </c>
      <c r="H304" s="6" t="s">
        <v>150</v>
      </c>
      <c r="I304" s="6" t="str">
        <f t="shared" si="26"/>
        <v>Ea</v>
      </c>
      <c r="J304" s="6">
        <f>Sizing!N311</f>
        <v>0</v>
      </c>
      <c r="K304" s="6">
        <f t="shared" si="27"/>
        <v>0</v>
      </c>
      <c r="L304" s="6" t="s">
        <v>150</v>
      </c>
      <c r="M304" s="6" t="s">
        <v>33</v>
      </c>
      <c r="N304" s="6" t="str">
        <f t="shared" si="28"/>
        <v>Ea</v>
      </c>
      <c r="O304" s="6">
        <f>Sizing!R311</f>
        <v>0</v>
      </c>
      <c r="P304" s="6">
        <f t="shared" si="29"/>
        <v>0</v>
      </c>
      <c r="Q304" s="6" t="s">
        <v>33</v>
      </c>
      <c r="R304" s="6" t="s">
        <v>139</v>
      </c>
    </row>
    <row r="305" spans="1:18" ht="12.75">
      <c r="A305" s="39">
        <f>'Volume Forecast'!B310</f>
        <v>0</v>
      </c>
      <c r="B305" s="39">
        <f>'Volume Forecast'!C310</f>
        <v>0</v>
      </c>
      <c r="C305" s="6" t="str">
        <f>'Volume Forecast'!D310</f>
        <v>Ea</v>
      </c>
      <c r="D305" s="6" t="str">
        <f t="shared" si="24"/>
        <v>Ea</v>
      </c>
      <c r="E305" s="6">
        <f>Sizing!J312</f>
        <v>0</v>
      </c>
      <c r="F305" s="6">
        <f t="shared" si="25"/>
        <v>0</v>
      </c>
      <c r="G305" s="6" t="s">
        <v>32</v>
      </c>
      <c r="H305" s="6" t="s">
        <v>150</v>
      </c>
      <c r="I305" s="6" t="str">
        <f t="shared" si="26"/>
        <v>Ea</v>
      </c>
      <c r="J305" s="6">
        <f>Sizing!N312</f>
        <v>0</v>
      </c>
      <c r="K305" s="6">
        <f t="shared" si="27"/>
        <v>0</v>
      </c>
      <c r="L305" s="6" t="s">
        <v>150</v>
      </c>
      <c r="M305" s="6" t="s">
        <v>33</v>
      </c>
      <c r="N305" s="6" t="str">
        <f t="shared" si="28"/>
        <v>Ea</v>
      </c>
      <c r="O305" s="6">
        <f>Sizing!R312</f>
        <v>0</v>
      </c>
      <c r="P305" s="6">
        <f t="shared" si="29"/>
        <v>0</v>
      </c>
      <c r="Q305" s="6" t="s">
        <v>33</v>
      </c>
      <c r="R305" s="6" t="s">
        <v>139</v>
      </c>
    </row>
    <row r="306" spans="1:18" ht="12.75">
      <c r="A306" s="39">
        <f>'Volume Forecast'!B311</f>
        <v>0</v>
      </c>
      <c r="B306" s="39">
        <f>'Volume Forecast'!C311</f>
        <v>0</v>
      </c>
      <c r="C306" s="6" t="str">
        <f>'Volume Forecast'!D311</f>
        <v>Ea</v>
      </c>
      <c r="D306" s="6" t="str">
        <f t="shared" si="24"/>
        <v>Ea</v>
      </c>
      <c r="E306" s="6">
        <f>Sizing!J313</f>
        <v>0</v>
      </c>
      <c r="F306" s="6">
        <f t="shared" si="25"/>
        <v>0</v>
      </c>
      <c r="G306" s="6" t="s">
        <v>32</v>
      </c>
      <c r="H306" s="6" t="s">
        <v>150</v>
      </c>
      <c r="I306" s="6" t="str">
        <f t="shared" si="26"/>
        <v>Ea</v>
      </c>
      <c r="J306" s="6">
        <f>Sizing!N313</f>
        <v>0</v>
      </c>
      <c r="K306" s="6">
        <f t="shared" si="27"/>
        <v>0</v>
      </c>
      <c r="L306" s="6" t="s">
        <v>150</v>
      </c>
      <c r="M306" s="6" t="s">
        <v>33</v>
      </c>
      <c r="N306" s="6" t="str">
        <f t="shared" si="28"/>
        <v>Ea</v>
      </c>
      <c r="O306" s="6">
        <f>Sizing!R313</f>
        <v>0</v>
      </c>
      <c r="P306" s="6">
        <f t="shared" si="29"/>
        <v>0</v>
      </c>
      <c r="Q306" s="6" t="s">
        <v>33</v>
      </c>
      <c r="R306" s="6" t="s">
        <v>139</v>
      </c>
    </row>
    <row r="307" spans="1:18" ht="12.75">
      <c r="A307" s="39">
        <f>'Volume Forecast'!B312</f>
        <v>0</v>
      </c>
      <c r="B307" s="39">
        <f>'Volume Forecast'!C312</f>
        <v>0</v>
      </c>
      <c r="C307" s="6" t="str">
        <f>'Volume Forecast'!D312</f>
        <v>Ea</v>
      </c>
      <c r="D307" s="6" t="str">
        <f t="shared" si="24"/>
        <v>Ea</v>
      </c>
      <c r="E307" s="6">
        <f>Sizing!J314</f>
        <v>0</v>
      </c>
      <c r="F307" s="6">
        <f t="shared" si="25"/>
        <v>0</v>
      </c>
      <c r="G307" s="6" t="s">
        <v>32</v>
      </c>
      <c r="H307" s="6" t="s">
        <v>150</v>
      </c>
      <c r="I307" s="6" t="str">
        <f t="shared" si="26"/>
        <v>Ea</v>
      </c>
      <c r="J307" s="6">
        <f>Sizing!N314</f>
        <v>0</v>
      </c>
      <c r="K307" s="6">
        <f t="shared" si="27"/>
        <v>0</v>
      </c>
      <c r="L307" s="6" t="s">
        <v>150</v>
      </c>
      <c r="M307" s="6" t="s">
        <v>33</v>
      </c>
      <c r="N307" s="6" t="str">
        <f t="shared" si="28"/>
        <v>Ea</v>
      </c>
      <c r="O307" s="6">
        <f>Sizing!R314</f>
        <v>0</v>
      </c>
      <c r="P307" s="6">
        <f t="shared" si="29"/>
        <v>0</v>
      </c>
      <c r="Q307" s="6" t="s">
        <v>33</v>
      </c>
      <c r="R307" s="6" t="s">
        <v>139</v>
      </c>
    </row>
    <row r="308" spans="1:18" ht="12.75">
      <c r="A308" s="39">
        <f>'Volume Forecast'!B313</f>
        <v>0</v>
      </c>
      <c r="B308" s="39">
        <f>'Volume Forecast'!C313</f>
        <v>0</v>
      </c>
      <c r="C308" s="6" t="str">
        <f>'Volume Forecast'!D313</f>
        <v>Ea</v>
      </c>
      <c r="D308" s="6" t="str">
        <f t="shared" si="24"/>
        <v>Ea</v>
      </c>
      <c r="E308" s="6">
        <f>Sizing!J315</f>
        <v>0</v>
      </c>
      <c r="F308" s="6">
        <f t="shared" si="25"/>
        <v>0</v>
      </c>
      <c r="G308" s="6" t="s">
        <v>32</v>
      </c>
      <c r="H308" s="6" t="s">
        <v>150</v>
      </c>
      <c r="I308" s="6" t="str">
        <f t="shared" si="26"/>
        <v>Ea</v>
      </c>
      <c r="J308" s="6">
        <f>Sizing!N315</f>
        <v>0</v>
      </c>
      <c r="K308" s="6">
        <f t="shared" si="27"/>
        <v>0</v>
      </c>
      <c r="L308" s="6" t="s">
        <v>150</v>
      </c>
      <c r="M308" s="6" t="s">
        <v>33</v>
      </c>
      <c r="N308" s="6" t="str">
        <f t="shared" si="28"/>
        <v>Ea</v>
      </c>
      <c r="O308" s="6">
        <f>Sizing!R315</f>
        <v>0</v>
      </c>
      <c r="P308" s="6">
        <f t="shared" si="29"/>
        <v>0</v>
      </c>
      <c r="Q308" s="6" t="s">
        <v>33</v>
      </c>
      <c r="R308" s="6" t="s">
        <v>139</v>
      </c>
    </row>
    <row r="309" spans="1:18" ht="12.75">
      <c r="A309" s="39">
        <f>'Volume Forecast'!B314</f>
        <v>0</v>
      </c>
      <c r="B309" s="39">
        <f>'Volume Forecast'!C314</f>
        <v>0</v>
      </c>
      <c r="C309" s="6" t="str">
        <f>'Volume Forecast'!D314</f>
        <v>Ea</v>
      </c>
      <c r="D309" s="6" t="str">
        <f t="shared" si="24"/>
        <v>Ea</v>
      </c>
      <c r="E309" s="6">
        <f>Sizing!J316</f>
        <v>0</v>
      </c>
      <c r="F309" s="6">
        <f t="shared" si="25"/>
        <v>0</v>
      </c>
      <c r="G309" s="6" t="s">
        <v>32</v>
      </c>
      <c r="H309" s="6" t="s">
        <v>150</v>
      </c>
      <c r="I309" s="6" t="str">
        <f t="shared" si="26"/>
        <v>Ea</v>
      </c>
      <c r="J309" s="6">
        <f>Sizing!N316</f>
        <v>0</v>
      </c>
      <c r="K309" s="6">
        <f t="shared" si="27"/>
        <v>0</v>
      </c>
      <c r="L309" s="6" t="s">
        <v>150</v>
      </c>
      <c r="M309" s="6" t="s">
        <v>33</v>
      </c>
      <c r="N309" s="6" t="str">
        <f t="shared" si="28"/>
        <v>Ea</v>
      </c>
      <c r="O309" s="6">
        <f>Sizing!R316</f>
        <v>0</v>
      </c>
      <c r="P309" s="6">
        <f t="shared" si="29"/>
        <v>0</v>
      </c>
      <c r="Q309" s="6" t="s">
        <v>33</v>
      </c>
      <c r="R309" s="6" t="s">
        <v>139</v>
      </c>
    </row>
    <row r="310" spans="1:18" ht="12.75">
      <c r="A310" s="39">
        <f>'Volume Forecast'!B315</f>
        <v>0</v>
      </c>
      <c r="B310" s="39">
        <f>'Volume Forecast'!C315</f>
        <v>0</v>
      </c>
      <c r="C310" s="6" t="str">
        <f>'Volume Forecast'!D315</f>
        <v>Ea</v>
      </c>
      <c r="D310" s="6" t="str">
        <f t="shared" si="24"/>
        <v>Ea</v>
      </c>
      <c r="E310" s="6">
        <f>Sizing!J317</f>
        <v>0</v>
      </c>
      <c r="F310" s="6">
        <f t="shared" si="25"/>
        <v>0</v>
      </c>
      <c r="G310" s="6" t="s">
        <v>32</v>
      </c>
      <c r="H310" s="6" t="s">
        <v>150</v>
      </c>
      <c r="I310" s="6" t="str">
        <f t="shared" si="26"/>
        <v>Ea</v>
      </c>
      <c r="J310" s="6">
        <f>Sizing!N317</f>
        <v>0</v>
      </c>
      <c r="K310" s="6">
        <f t="shared" si="27"/>
        <v>0</v>
      </c>
      <c r="L310" s="6" t="s">
        <v>150</v>
      </c>
      <c r="M310" s="6" t="s">
        <v>33</v>
      </c>
      <c r="N310" s="6" t="str">
        <f t="shared" si="28"/>
        <v>Ea</v>
      </c>
      <c r="O310" s="6">
        <f>Sizing!R317</f>
        <v>0</v>
      </c>
      <c r="P310" s="6">
        <f t="shared" si="29"/>
        <v>0</v>
      </c>
      <c r="Q310" s="6" t="s">
        <v>33</v>
      </c>
      <c r="R310" s="6" t="s">
        <v>139</v>
      </c>
    </row>
    <row r="311" spans="1:18" ht="12.75">
      <c r="A311" s="39">
        <f>'Volume Forecast'!B316</f>
        <v>0</v>
      </c>
      <c r="B311" s="39">
        <f>'Volume Forecast'!C316</f>
        <v>0</v>
      </c>
      <c r="C311" s="6" t="str">
        <f>'Volume Forecast'!D316</f>
        <v>Ea</v>
      </c>
      <c r="D311" s="6" t="str">
        <f t="shared" si="24"/>
        <v>Ea</v>
      </c>
      <c r="E311" s="6">
        <f>Sizing!J318</f>
        <v>0</v>
      </c>
      <c r="F311" s="6">
        <f t="shared" si="25"/>
        <v>0</v>
      </c>
      <c r="G311" s="6" t="s">
        <v>32</v>
      </c>
      <c r="H311" s="6" t="s">
        <v>150</v>
      </c>
      <c r="I311" s="6" t="str">
        <f t="shared" si="26"/>
        <v>Ea</v>
      </c>
      <c r="J311" s="6">
        <f>Sizing!N318</f>
        <v>0</v>
      </c>
      <c r="K311" s="6">
        <f t="shared" si="27"/>
        <v>0</v>
      </c>
      <c r="L311" s="6" t="s">
        <v>150</v>
      </c>
      <c r="M311" s="6" t="s">
        <v>33</v>
      </c>
      <c r="N311" s="6" t="str">
        <f t="shared" si="28"/>
        <v>Ea</v>
      </c>
      <c r="O311" s="6">
        <f>Sizing!R318</f>
        <v>0</v>
      </c>
      <c r="P311" s="6">
        <f t="shared" si="29"/>
        <v>0</v>
      </c>
      <c r="Q311" s="6" t="s">
        <v>33</v>
      </c>
      <c r="R311" s="6" t="s">
        <v>139</v>
      </c>
    </row>
    <row r="312" spans="1:18" ht="12.75">
      <c r="A312" s="39">
        <f>'Volume Forecast'!B317</f>
        <v>0</v>
      </c>
      <c r="B312" s="39">
        <f>'Volume Forecast'!C317</f>
        <v>0</v>
      </c>
      <c r="C312" s="6" t="str">
        <f>'Volume Forecast'!D317</f>
        <v>Ea</v>
      </c>
      <c r="D312" s="6" t="str">
        <f t="shared" si="24"/>
        <v>Ea</v>
      </c>
      <c r="E312" s="6">
        <f>Sizing!J319</f>
        <v>0</v>
      </c>
      <c r="F312" s="6">
        <f t="shared" si="25"/>
        <v>0</v>
      </c>
      <c r="G312" s="6" t="s">
        <v>32</v>
      </c>
      <c r="H312" s="6" t="s">
        <v>150</v>
      </c>
      <c r="I312" s="6" t="str">
        <f t="shared" si="26"/>
        <v>Ea</v>
      </c>
      <c r="J312" s="6">
        <f>Sizing!N319</f>
        <v>0</v>
      </c>
      <c r="K312" s="6">
        <f t="shared" si="27"/>
        <v>0</v>
      </c>
      <c r="L312" s="6" t="s">
        <v>150</v>
      </c>
      <c r="M312" s="6" t="s">
        <v>33</v>
      </c>
      <c r="N312" s="6" t="str">
        <f t="shared" si="28"/>
        <v>Ea</v>
      </c>
      <c r="O312" s="6">
        <f>Sizing!R319</f>
        <v>0</v>
      </c>
      <c r="P312" s="6">
        <f t="shared" si="29"/>
        <v>0</v>
      </c>
      <c r="Q312" s="6" t="s">
        <v>33</v>
      </c>
      <c r="R312" s="6" t="s">
        <v>139</v>
      </c>
    </row>
    <row r="313" spans="1:18" ht="12.75">
      <c r="A313" s="39">
        <f>'Volume Forecast'!B318</f>
        <v>0</v>
      </c>
      <c r="B313" s="39">
        <f>'Volume Forecast'!C318</f>
        <v>0</v>
      </c>
      <c r="C313" s="6" t="str">
        <f>'Volume Forecast'!D318</f>
        <v>Ea</v>
      </c>
      <c r="D313" s="6" t="str">
        <f t="shared" si="24"/>
        <v>Ea</v>
      </c>
      <c r="E313" s="6">
        <f>Sizing!J320</f>
        <v>0</v>
      </c>
      <c r="F313" s="6">
        <f t="shared" si="25"/>
        <v>0</v>
      </c>
      <c r="G313" s="6" t="s">
        <v>32</v>
      </c>
      <c r="H313" s="6" t="s">
        <v>150</v>
      </c>
      <c r="I313" s="6" t="str">
        <f t="shared" si="26"/>
        <v>Ea</v>
      </c>
      <c r="J313" s="6">
        <f>Sizing!N320</f>
        <v>0</v>
      </c>
      <c r="K313" s="6">
        <f t="shared" si="27"/>
        <v>0</v>
      </c>
      <c r="L313" s="6" t="s">
        <v>150</v>
      </c>
      <c r="M313" s="6" t="s">
        <v>33</v>
      </c>
      <c r="N313" s="6" t="str">
        <f t="shared" si="28"/>
        <v>Ea</v>
      </c>
      <c r="O313" s="6">
        <f>Sizing!R320</f>
        <v>0</v>
      </c>
      <c r="P313" s="6">
        <f t="shared" si="29"/>
        <v>0</v>
      </c>
      <c r="Q313" s="6" t="s">
        <v>33</v>
      </c>
      <c r="R313" s="6" t="s">
        <v>139</v>
      </c>
    </row>
    <row r="314" spans="1:18" ht="12.75">
      <c r="A314" s="39">
        <f>'Volume Forecast'!B319</f>
        <v>0</v>
      </c>
      <c r="B314" s="39">
        <f>'Volume Forecast'!C319</f>
        <v>0</v>
      </c>
      <c r="C314" s="6" t="str">
        <f>'Volume Forecast'!D319</f>
        <v>Ea</v>
      </c>
      <c r="D314" s="6" t="str">
        <f t="shared" si="24"/>
        <v>Ea</v>
      </c>
      <c r="E314" s="6">
        <f>Sizing!J321</f>
        <v>0</v>
      </c>
      <c r="F314" s="6">
        <f t="shared" si="25"/>
        <v>0</v>
      </c>
      <c r="G314" s="6" t="s">
        <v>32</v>
      </c>
      <c r="H314" s="6" t="s">
        <v>150</v>
      </c>
      <c r="I314" s="6" t="str">
        <f t="shared" si="26"/>
        <v>Ea</v>
      </c>
      <c r="J314" s="6">
        <f>Sizing!N321</f>
        <v>0</v>
      </c>
      <c r="K314" s="6">
        <f t="shared" si="27"/>
        <v>0</v>
      </c>
      <c r="L314" s="6" t="s">
        <v>150</v>
      </c>
      <c r="M314" s="6" t="s">
        <v>33</v>
      </c>
      <c r="N314" s="6" t="str">
        <f t="shared" si="28"/>
        <v>Ea</v>
      </c>
      <c r="O314" s="6">
        <f>Sizing!R321</f>
        <v>0</v>
      </c>
      <c r="P314" s="6">
        <f t="shared" si="29"/>
        <v>0</v>
      </c>
      <c r="Q314" s="6" t="s">
        <v>33</v>
      </c>
      <c r="R314" s="6" t="s">
        <v>139</v>
      </c>
    </row>
    <row r="315" spans="1:18" ht="12.75">
      <c r="A315" s="39">
        <f>'Volume Forecast'!B320</f>
        <v>0</v>
      </c>
      <c r="B315" s="39">
        <f>'Volume Forecast'!C320</f>
        <v>0</v>
      </c>
      <c r="C315" s="6" t="str">
        <f>'Volume Forecast'!D320</f>
        <v>Ea</v>
      </c>
      <c r="D315" s="6" t="str">
        <f t="shared" si="24"/>
        <v>Ea</v>
      </c>
      <c r="E315" s="6">
        <f>Sizing!J322</f>
        <v>0</v>
      </c>
      <c r="F315" s="6">
        <f t="shared" si="25"/>
        <v>0</v>
      </c>
      <c r="G315" s="6" t="s">
        <v>32</v>
      </c>
      <c r="H315" s="6" t="s">
        <v>150</v>
      </c>
      <c r="I315" s="6" t="str">
        <f t="shared" si="26"/>
        <v>Ea</v>
      </c>
      <c r="J315" s="6">
        <f>Sizing!N322</f>
        <v>0</v>
      </c>
      <c r="K315" s="6">
        <f t="shared" si="27"/>
        <v>0</v>
      </c>
      <c r="L315" s="6" t="s">
        <v>150</v>
      </c>
      <c r="M315" s="6" t="s">
        <v>33</v>
      </c>
      <c r="N315" s="6" t="str">
        <f t="shared" si="28"/>
        <v>Ea</v>
      </c>
      <c r="O315" s="6">
        <f>Sizing!R322</f>
        <v>0</v>
      </c>
      <c r="P315" s="6">
        <f t="shared" si="29"/>
        <v>0</v>
      </c>
      <c r="Q315" s="6" t="s">
        <v>33</v>
      </c>
      <c r="R315" s="6" t="s">
        <v>139</v>
      </c>
    </row>
    <row r="316" spans="1:18" ht="12.75">
      <c r="A316" s="39">
        <f>'Volume Forecast'!B321</f>
        <v>0</v>
      </c>
      <c r="B316" s="39">
        <f>'Volume Forecast'!C321</f>
        <v>0</v>
      </c>
      <c r="C316" s="6" t="str">
        <f>'Volume Forecast'!D321</f>
        <v>Ea</v>
      </c>
      <c r="D316" s="6" t="str">
        <f t="shared" si="24"/>
        <v>Ea</v>
      </c>
      <c r="E316" s="6">
        <f>Sizing!J323</f>
        <v>0</v>
      </c>
      <c r="F316" s="6">
        <f t="shared" si="25"/>
        <v>0</v>
      </c>
      <c r="G316" s="6" t="s">
        <v>32</v>
      </c>
      <c r="H316" s="6" t="s">
        <v>150</v>
      </c>
      <c r="I316" s="6" t="str">
        <f t="shared" si="26"/>
        <v>Ea</v>
      </c>
      <c r="J316" s="6">
        <f>Sizing!N323</f>
        <v>0</v>
      </c>
      <c r="K316" s="6">
        <f t="shared" si="27"/>
        <v>0</v>
      </c>
      <c r="L316" s="6" t="s">
        <v>150</v>
      </c>
      <c r="M316" s="6" t="s">
        <v>33</v>
      </c>
      <c r="N316" s="6" t="str">
        <f t="shared" si="28"/>
        <v>Ea</v>
      </c>
      <c r="O316" s="6">
        <f>Sizing!R323</f>
        <v>0</v>
      </c>
      <c r="P316" s="6">
        <f t="shared" si="29"/>
        <v>0</v>
      </c>
      <c r="Q316" s="6" t="s">
        <v>33</v>
      </c>
      <c r="R316" s="6" t="s">
        <v>139</v>
      </c>
    </row>
    <row r="317" spans="1:18" ht="12.75">
      <c r="A317" s="39">
        <f>'Volume Forecast'!B322</f>
        <v>0</v>
      </c>
      <c r="B317" s="39">
        <f>'Volume Forecast'!C322</f>
        <v>0</v>
      </c>
      <c r="C317" s="6" t="str">
        <f>'Volume Forecast'!D322</f>
        <v>Ea</v>
      </c>
      <c r="D317" s="6" t="str">
        <f t="shared" si="24"/>
        <v>Ea</v>
      </c>
      <c r="E317" s="6">
        <f>Sizing!J324</f>
        <v>0</v>
      </c>
      <c r="F317" s="6">
        <f t="shared" si="25"/>
        <v>0</v>
      </c>
      <c r="G317" s="6" t="s">
        <v>32</v>
      </c>
      <c r="H317" s="6" t="s">
        <v>150</v>
      </c>
      <c r="I317" s="6" t="str">
        <f t="shared" si="26"/>
        <v>Ea</v>
      </c>
      <c r="J317" s="6">
        <f>Sizing!N324</f>
        <v>0</v>
      </c>
      <c r="K317" s="6">
        <f t="shared" si="27"/>
        <v>0</v>
      </c>
      <c r="L317" s="6" t="s">
        <v>150</v>
      </c>
      <c r="M317" s="6" t="s">
        <v>33</v>
      </c>
      <c r="N317" s="6" t="str">
        <f t="shared" si="28"/>
        <v>Ea</v>
      </c>
      <c r="O317" s="6">
        <f>Sizing!R324</f>
        <v>0</v>
      </c>
      <c r="P317" s="6">
        <f t="shared" si="29"/>
        <v>0</v>
      </c>
      <c r="Q317" s="6" t="s">
        <v>33</v>
      </c>
      <c r="R317" s="6" t="s">
        <v>139</v>
      </c>
    </row>
    <row r="318" spans="1:18" ht="12.75">
      <c r="A318" s="39">
        <f>'Volume Forecast'!B323</f>
        <v>0</v>
      </c>
      <c r="B318" s="39">
        <f>'Volume Forecast'!C323</f>
        <v>0</v>
      </c>
      <c r="C318" s="6" t="str">
        <f>'Volume Forecast'!D323</f>
        <v>Ea</v>
      </c>
      <c r="D318" s="6" t="str">
        <f t="shared" si="24"/>
        <v>Ea</v>
      </c>
      <c r="E318" s="6">
        <f>Sizing!J325</f>
        <v>0</v>
      </c>
      <c r="F318" s="6">
        <f t="shared" si="25"/>
        <v>0</v>
      </c>
      <c r="G318" s="6" t="s">
        <v>32</v>
      </c>
      <c r="H318" s="6" t="s">
        <v>150</v>
      </c>
      <c r="I318" s="6" t="str">
        <f t="shared" si="26"/>
        <v>Ea</v>
      </c>
      <c r="J318" s="6">
        <f>Sizing!N325</f>
        <v>0</v>
      </c>
      <c r="K318" s="6">
        <f t="shared" si="27"/>
        <v>0</v>
      </c>
      <c r="L318" s="6" t="s">
        <v>150</v>
      </c>
      <c r="M318" s="6" t="s">
        <v>33</v>
      </c>
      <c r="N318" s="6" t="str">
        <f t="shared" si="28"/>
        <v>Ea</v>
      </c>
      <c r="O318" s="6">
        <f>Sizing!R325</f>
        <v>0</v>
      </c>
      <c r="P318" s="6">
        <f t="shared" si="29"/>
        <v>0</v>
      </c>
      <c r="Q318" s="6" t="s">
        <v>33</v>
      </c>
      <c r="R318" s="6" t="s">
        <v>139</v>
      </c>
    </row>
    <row r="319" spans="1:18" ht="12.75">
      <c r="A319" s="39">
        <f>'Volume Forecast'!B324</f>
        <v>0</v>
      </c>
      <c r="B319" s="39">
        <f>'Volume Forecast'!C324</f>
        <v>0</v>
      </c>
      <c r="C319" s="6" t="str">
        <f>'Volume Forecast'!D324</f>
        <v>Ea</v>
      </c>
      <c r="D319" s="6" t="str">
        <f t="shared" si="24"/>
        <v>Ea</v>
      </c>
      <c r="E319" s="6">
        <f>Sizing!J326</f>
        <v>0</v>
      </c>
      <c r="F319" s="6">
        <f t="shared" si="25"/>
        <v>0</v>
      </c>
      <c r="G319" s="6" t="s">
        <v>32</v>
      </c>
      <c r="H319" s="6" t="s">
        <v>150</v>
      </c>
      <c r="I319" s="6" t="str">
        <f t="shared" si="26"/>
        <v>Ea</v>
      </c>
      <c r="J319" s="6">
        <f>Sizing!N326</f>
        <v>0</v>
      </c>
      <c r="K319" s="6">
        <f t="shared" si="27"/>
        <v>0</v>
      </c>
      <c r="L319" s="6" t="s">
        <v>150</v>
      </c>
      <c r="M319" s="6" t="s">
        <v>33</v>
      </c>
      <c r="N319" s="6" t="str">
        <f t="shared" si="28"/>
        <v>Ea</v>
      </c>
      <c r="O319" s="6">
        <f>Sizing!R326</f>
        <v>0</v>
      </c>
      <c r="P319" s="6">
        <f t="shared" si="29"/>
        <v>0</v>
      </c>
      <c r="Q319" s="6" t="s">
        <v>33</v>
      </c>
      <c r="R319" s="6" t="s">
        <v>139</v>
      </c>
    </row>
    <row r="320" spans="1:18" ht="12.75">
      <c r="A320" s="39">
        <f>'Volume Forecast'!B325</f>
        <v>0</v>
      </c>
      <c r="B320" s="39">
        <f>'Volume Forecast'!C325</f>
        <v>0</v>
      </c>
      <c r="C320" s="6" t="str">
        <f>'Volume Forecast'!D325</f>
        <v>Ea</v>
      </c>
      <c r="D320" s="6" t="str">
        <f t="shared" si="24"/>
        <v>Ea</v>
      </c>
      <c r="E320" s="6">
        <f>Sizing!J327</f>
        <v>0</v>
      </c>
      <c r="F320" s="6">
        <f t="shared" si="25"/>
        <v>0</v>
      </c>
      <c r="G320" s="6" t="s">
        <v>32</v>
      </c>
      <c r="H320" s="6" t="s">
        <v>150</v>
      </c>
      <c r="I320" s="6" t="str">
        <f t="shared" si="26"/>
        <v>Ea</v>
      </c>
      <c r="J320" s="6">
        <f>Sizing!N327</f>
        <v>0</v>
      </c>
      <c r="K320" s="6">
        <f t="shared" si="27"/>
        <v>0</v>
      </c>
      <c r="L320" s="6" t="s">
        <v>150</v>
      </c>
      <c r="M320" s="6" t="s">
        <v>33</v>
      </c>
      <c r="N320" s="6" t="str">
        <f t="shared" si="28"/>
        <v>Ea</v>
      </c>
      <c r="O320" s="6">
        <f>Sizing!R327</f>
        <v>0</v>
      </c>
      <c r="P320" s="6">
        <f t="shared" si="29"/>
        <v>0</v>
      </c>
      <c r="Q320" s="6" t="s">
        <v>33</v>
      </c>
      <c r="R320" s="6" t="s">
        <v>139</v>
      </c>
    </row>
    <row r="321" spans="1:18" ht="12.75">
      <c r="A321" s="39">
        <f>'Volume Forecast'!B326</f>
        <v>0</v>
      </c>
      <c r="B321" s="39">
        <f>'Volume Forecast'!C326</f>
        <v>0</v>
      </c>
      <c r="C321" s="6" t="str">
        <f>'Volume Forecast'!D326</f>
        <v>Ea</v>
      </c>
      <c r="D321" s="6" t="str">
        <f t="shared" si="24"/>
        <v>Ea</v>
      </c>
      <c r="E321" s="6">
        <f>Sizing!J328</f>
        <v>0</v>
      </c>
      <c r="F321" s="6">
        <f t="shared" si="25"/>
        <v>0</v>
      </c>
      <c r="G321" s="6" t="s">
        <v>32</v>
      </c>
      <c r="H321" s="6" t="s">
        <v>150</v>
      </c>
      <c r="I321" s="6" t="str">
        <f t="shared" si="26"/>
        <v>Ea</v>
      </c>
      <c r="J321" s="6">
        <f>Sizing!N328</f>
        <v>0</v>
      </c>
      <c r="K321" s="6">
        <f t="shared" si="27"/>
        <v>0</v>
      </c>
      <c r="L321" s="6" t="s">
        <v>150</v>
      </c>
      <c r="M321" s="6" t="s">
        <v>33</v>
      </c>
      <c r="N321" s="6" t="str">
        <f t="shared" si="28"/>
        <v>Ea</v>
      </c>
      <c r="O321" s="6">
        <f>Sizing!R328</f>
        <v>0</v>
      </c>
      <c r="P321" s="6">
        <f t="shared" si="29"/>
        <v>0</v>
      </c>
      <c r="Q321" s="6" t="s">
        <v>33</v>
      </c>
      <c r="R321" s="6" t="s">
        <v>139</v>
      </c>
    </row>
    <row r="322" spans="1:18" ht="12.75">
      <c r="A322" s="39">
        <f>'Volume Forecast'!B327</f>
        <v>0</v>
      </c>
      <c r="B322" s="39">
        <f>'Volume Forecast'!C327</f>
        <v>0</v>
      </c>
      <c r="C322" s="6" t="str">
        <f>'Volume Forecast'!D327</f>
        <v>Ea</v>
      </c>
      <c r="D322" s="6" t="str">
        <f aca="true" t="shared" si="30" ref="D322:D385">C322</f>
        <v>Ea</v>
      </c>
      <c r="E322" s="6">
        <f>Sizing!J329</f>
        <v>0</v>
      </c>
      <c r="F322" s="6">
        <f t="shared" si="25"/>
        <v>0</v>
      </c>
      <c r="G322" s="6" t="s">
        <v>32</v>
      </c>
      <c r="H322" s="6" t="s">
        <v>150</v>
      </c>
      <c r="I322" s="6" t="str">
        <f t="shared" si="26"/>
        <v>Ea</v>
      </c>
      <c r="J322" s="6">
        <f>Sizing!N329</f>
        <v>0</v>
      </c>
      <c r="K322" s="6">
        <f t="shared" si="27"/>
        <v>0</v>
      </c>
      <c r="L322" s="6" t="s">
        <v>150</v>
      </c>
      <c r="M322" s="6" t="s">
        <v>33</v>
      </c>
      <c r="N322" s="6" t="str">
        <f t="shared" si="28"/>
        <v>Ea</v>
      </c>
      <c r="O322" s="6">
        <f>Sizing!R329</f>
        <v>0</v>
      </c>
      <c r="P322" s="6">
        <f t="shared" si="29"/>
        <v>0</v>
      </c>
      <c r="Q322" s="6" t="s">
        <v>33</v>
      </c>
      <c r="R322" s="6" t="s">
        <v>139</v>
      </c>
    </row>
    <row r="323" spans="1:18" ht="12.75">
      <c r="A323" s="39">
        <f>'Volume Forecast'!B328</f>
        <v>0</v>
      </c>
      <c r="B323" s="39">
        <f>'Volume Forecast'!C328</f>
        <v>0</v>
      </c>
      <c r="C323" s="6" t="str">
        <f>'Volume Forecast'!D328</f>
        <v>Ea</v>
      </c>
      <c r="D323" s="6" t="str">
        <f t="shared" si="30"/>
        <v>Ea</v>
      </c>
      <c r="E323" s="6">
        <f>Sizing!J330</f>
        <v>0</v>
      </c>
      <c r="F323" s="6">
        <f aca="true" t="shared" si="31" ref="F323:F386">E323</f>
        <v>0</v>
      </c>
      <c r="G323" s="6" t="s">
        <v>32</v>
      </c>
      <c r="H323" s="6" t="s">
        <v>150</v>
      </c>
      <c r="I323" s="6" t="str">
        <f aca="true" t="shared" si="32" ref="I323:I386">D323</f>
        <v>Ea</v>
      </c>
      <c r="J323" s="6">
        <f>Sizing!N330</f>
        <v>0</v>
      </c>
      <c r="K323" s="6">
        <f aca="true" t="shared" si="33" ref="K323:K386">J323</f>
        <v>0</v>
      </c>
      <c r="L323" s="6" t="s">
        <v>150</v>
      </c>
      <c r="M323" s="6" t="s">
        <v>33</v>
      </c>
      <c r="N323" s="6" t="str">
        <f aca="true" t="shared" si="34" ref="N323:N386">I323</f>
        <v>Ea</v>
      </c>
      <c r="O323" s="6">
        <f>Sizing!R330</f>
        <v>0</v>
      </c>
      <c r="P323" s="6">
        <f aca="true" t="shared" si="35" ref="P323:P386">O323</f>
        <v>0</v>
      </c>
      <c r="Q323" s="6" t="s">
        <v>33</v>
      </c>
      <c r="R323" s="6" t="s">
        <v>139</v>
      </c>
    </row>
    <row r="324" spans="1:18" ht="12.75">
      <c r="A324" s="39">
        <f>'Volume Forecast'!B329</f>
        <v>0</v>
      </c>
      <c r="B324" s="39">
        <f>'Volume Forecast'!C329</f>
        <v>0</v>
      </c>
      <c r="C324" s="6" t="str">
        <f>'Volume Forecast'!D329</f>
        <v>Ea</v>
      </c>
      <c r="D324" s="6" t="str">
        <f t="shared" si="30"/>
        <v>Ea</v>
      </c>
      <c r="E324" s="6">
        <f>Sizing!J331</f>
        <v>0</v>
      </c>
      <c r="F324" s="6">
        <f t="shared" si="31"/>
        <v>0</v>
      </c>
      <c r="G324" s="6" t="s">
        <v>32</v>
      </c>
      <c r="H324" s="6" t="s">
        <v>150</v>
      </c>
      <c r="I324" s="6" t="str">
        <f t="shared" si="32"/>
        <v>Ea</v>
      </c>
      <c r="J324" s="6">
        <f>Sizing!N331</f>
        <v>0</v>
      </c>
      <c r="K324" s="6">
        <f t="shared" si="33"/>
        <v>0</v>
      </c>
      <c r="L324" s="6" t="s">
        <v>150</v>
      </c>
      <c r="M324" s="6" t="s">
        <v>33</v>
      </c>
      <c r="N324" s="6" t="str">
        <f t="shared" si="34"/>
        <v>Ea</v>
      </c>
      <c r="O324" s="6">
        <f>Sizing!R331</f>
        <v>0</v>
      </c>
      <c r="P324" s="6">
        <f t="shared" si="35"/>
        <v>0</v>
      </c>
      <c r="Q324" s="6" t="s">
        <v>33</v>
      </c>
      <c r="R324" s="6" t="s">
        <v>139</v>
      </c>
    </row>
    <row r="325" spans="1:18" ht="12.75">
      <c r="A325" s="39">
        <f>'Volume Forecast'!B330</f>
        <v>0</v>
      </c>
      <c r="B325" s="39">
        <f>'Volume Forecast'!C330</f>
        <v>0</v>
      </c>
      <c r="C325" s="6" t="str">
        <f>'Volume Forecast'!D330</f>
        <v>Ea</v>
      </c>
      <c r="D325" s="6" t="str">
        <f t="shared" si="30"/>
        <v>Ea</v>
      </c>
      <c r="E325" s="6">
        <f>Sizing!J332</f>
        <v>0</v>
      </c>
      <c r="F325" s="6">
        <f t="shared" si="31"/>
        <v>0</v>
      </c>
      <c r="G325" s="6" t="s">
        <v>32</v>
      </c>
      <c r="H325" s="6" t="s">
        <v>150</v>
      </c>
      <c r="I325" s="6" t="str">
        <f t="shared" si="32"/>
        <v>Ea</v>
      </c>
      <c r="J325" s="6">
        <f>Sizing!N332</f>
        <v>0</v>
      </c>
      <c r="K325" s="6">
        <f t="shared" si="33"/>
        <v>0</v>
      </c>
      <c r="L325" s="6" t="s">
        <v>150</v>
      </c>
      <c r="M325" s="6" t="s">
        <v>33</v>
      </c>
      <c r="N325" s="6" t="str">
        <f t="shared" si="34"/>
        <v>Ea</v>
      </c>
      <c r="O325" s="6">
        <f>Sizing!R332</f>
        <v>0</v>
      </c>
      <c r="P325" s="6">
        <f t="shared" si="35"/>
        <v>0</v>
      </c>
      <c r="Q325" s="6" t="s">
        <v>33</v>
      </c>
      <c r="R325" s="6" t="s">
        <v>139</v>
      </c>
    </row>
    <row r="326" spans="1:18" ht="12.75">
      <c r="A326" s="39">
        <f>'Volume Forecast'!B331</f>
        <v>0</v>
      </c>
      <c r="B326" s="39">
        <f>'Volume Forecast'!C331</f>
        <v>0</v>
      </c>
      <c r="C326" s="6" t="str">
        <f>'Volume Forecast'!D331</f>
        <v>Ea</v>
      </c>
      <c r="D326" s="6" t="str">
        <f t="shared" si="30"/>
        <v>Ea</v>
      </c>
      <c r="E326" s="6">
        <f>Sizing!J333</f>
        <v>0</v>
      </c>
      <c r="F326" s="6">
        <f t="shared" si="31"/>
        <v>0</v>
      </c>
      <c r="G326" s="6" t="s">
        <v>32</v>
      </c>
      <c r="H326" s="6" t="s">
        <v>150</v>
      </c>
      <c r="I326" s="6" t="str">
        <f t="shared" si="32"/>
        <v>Ea</v>
      </c>
      <c r="J326" s="6">
        <f>Sizing!N333</f>
        <v>0</v>
      </c>
      <c r="K326" s="6">
        <f t="shared" si="33"/>
        <v>0</v>
      </c>
      <c r="L326" s="6" t="s">
        <v>150</v>
      </c>
      <c r="M326" s="6" t="s">
        <v>33</v>
      </c>
      <c r="N326" s="6" t="str">
        <f t="shared" si="34"/>
        <v>Ea</v>
      </c>
      <c r="O326" s="6">
        <f>Sizing!R333</f>
        <v>0</v>
      </c>
      <c r="P326" s="6">
        <f t="shared" si="35"/>
        <v>0</v>
      </c>
      <c r="Q326" s="6" t="s">
        <v>33</v>
      </c>
      <c r="R326" s="6" t="s">
        <v>139</v>
      </c>
    </row>
    <row r="327" spans="1:18" ht="12.75">
      <c r="A327" s="39">
        <f>'Volume Forecast'!B332</f>
        <v>0</v>
      </c>
      <c r="B327" s="39">
        <f>'Volume Forecast'!C332</f>
        <v>0</v>
      </c>
      <c r="C327" s="6" t="str">
        <f>'Volume Forecast'!D332</f>
        <v>Ea</v>
      </c>
      <c r="D327" s="6" t="str">
        <f t="shared" si="30"/>
        <v>Ea</v>
      </c>
      <c r="E327" s="6">
        <f>Sizing!J334</f>
        <v>0</v>
      </c>
      <c r="F327" s="6">
        <f t="shared" si="31"/>
        <v>0</v>
      </c>
      <c r="G327" s="6" t="s">
        <v>32</v>
      </c>
      <c r="H327" s="6" t="s">
        <v>150</v>
      </c>
      <c r="I327" s="6" t="str">
        <f t="shared" si="32"/>
        <v>Ea</v>
      </c>
      <c r="J327" s="6">
        <f>Sizing!N334</f>
        <v>0</v>
      </c>
      <c r="K327" s="6">
        <f t="shared" si="33"/>
        <v>0</v>
      </c>
      <c r="L327" s="6" t="s">
        <v>150</v>
      </c>
      <c r="M327" s="6" t="s">
        <v>33</v>
      </c>
      <c r="N327" s="6" t="str">
        <f t="shared" si="34"/>
        <v>Ea</v>
      </c>
      <c r="O327" s="6">
        <f>Sizing!R334</f>
        <v>0</v>
      </c>
      <c r="P327" s="6">
        <f t="shared" si="35"/>
        <v>0</v>
      </c>
      <c r="Q327" s="6" t="s">
        <v>33</v>
      </c>
      <c r="R327" s="6" t="s">
        <v>139</v>
      </c>
    </row>
    <row r="328" spans="1:18" ht="12.75">
      <c r="A328" s="39">
        <f>'Volume Forecast'!B333</f>
        <v>0</v>
      </c>
      <c r="B328" s="39">
        <f>'Volume Forecast'!C333</f>
        <v>0</v>
      </c>
      <c r="C328" s="6" t="str">
        <f>'Volume Forecast'!D333</f>
        <v>Ea</v>
      </c>
      <c r="D328" s="6" t="str">
        <f t="shared" si="30"/>
        <v>Ea</v>
      </c>
      <c r="E328" s="6">
        <f>Sizing!J335</f>
        <v>0</v>
      </c>
      <c r="F328" s="6">
        <f t="shared" si="31"/>
        <v>0</v>
      </c>
      <c r="G328" s="6" t="s">
        <v>32</v>
      </c>
      <c r="H328" s="6" t="s">
        <v>150</v>
      </c>
      <c r="I328" s="6" t="str">
        <f t="shared" si="32"/>
        <v>Ea</v>
      </c>
      <c r="J328" s="6">
        <f>Sizing!N335</f>
        <v>0</v>
      </c>
      <c r="K328" s="6">
        <f t="shared" si="33"/>
        <v>0</v>
      </c>
      <c r="L328" s="6" t="s">
        <v>150</v>
      </c>
      <c r="M328" s="6" t="s">
        <v>33</v>
      </c>
      <c r="N328" s="6" t="str">
        <f t="shared" si="34"/>
        <v>Ea</v>
      </c>
      <c r="O328" s="6">
        <f>Sizing!R335</f>
        <v>0</v>
      </c>
      <c r="P328" s="6">
        <f t="shared" si="35"/>
        <v>0</v>
      </c>
      <c r="Q328" s="6" t="s">
        <v>33</v>
      </c>
      <c r="R328" s="6" t="s">
        <v>139</v>
      </c>
    </row>
    <row r="329" spans="1:18" ht="12.75">
      <c r="A329" s="39">
        <f>'Volume Forecast'!B334</f>
        <v>0</v>
      </c>
      <c r="B329" s="39">
        <f>'Volume Forecast'!C334</f>
        <v>0</v>
      </c>
      <c r="C329" s="6" t="str">
        <f>'Volume Forecast'!D334</f>
        <v>Ea</v>
      </c>
      <c r="D329" s="6" t="str">
        <f t="shared" si="30"/>
        <v>Ea</v>
      </c>
      <c r="E329" s="6">
        <f>Sizing!J336</f>
        <v>0</v>
      </c>
      <c r="F329" s="6">
        <f t="shared" si="31"/>
        <v>0</v>
      </c>
      <c r="G329" s="6" t="s">
        <v>32</v>
      </c>
      <c r="H329" s="6" t="s">
        <v>150</v>
      </c>
      <c r="I329" s="6" t="str">
        <f t="shared" si="32"/>
        <v>Ea</v>
      </c>
      <c r="J329" s="6">
        <f>Sizing!N336</f>
        <v>0</v>
      </c>
      <c r="K329" s="6">
        <f t="shared" si="33"/>
        <v>0</v>
      </c>
      <c r="L329" s="6" t="s">
        <v>150</v>
      </c>
      <c r="M329" s="6" t="s">
        <v>33</v>
      </c>
      <c r="N329" s="6" t="str">
        <f t="shared" si="34"/>
        <v>Ea</v>
      </c>
      <c r="O329" s="6">
        <f>Sizing!R336</f>
        <v>0</v>
      </c>
      <c r="P329" s="6">
        <f t="shared" si="35"/>
        <v>0</v>
      </c>
      <c r="Q329" s="6" t="s">
        <v>33</v>
      </c>
      <c r="R329" s="6" t="s">
        <v>139</v>
      </c>
    </row>
    <row r="330" spans="1:18" ht="12.75">
      <c r="A330" s="39">
        <f>'Volume Forecast'!B335</f>
        <v>0</v>
      </c>
      <c r="B330" s="39">
        <f>'Volume Forecast'!C335</f>
        <v>0</v>
      </c>
      <c r="C330" s="6" t="str">
        <f>'Volume Forecast'!D335</f>
        <v>Ea</v>
      </c>
      <c r="D330" s="6" t="str">
        <f t="shared" si="30"/>
        <v>Ea</v>
      </c>
      <c r="E330" s="6">
        <f>Sizing!J337</f>
        <v>0</v>
      </c>
      <c r="F330" s="6">
        <f t="shared" si="31"/>
        <v>0</v>
      </c>
      <c r="G330" s="6" t="s">
        <v>32</v>
      </c>
      <c r="H330" s="6" t="s">
        <v>150</v>
      </c>
      <c r="I330" s="6" t="str">
        <f t="shared" si="32"/>
        <v>Ea</v>
      </c>
      <c r="J330" s="6">
        <f>Sizing!N337</f>
        <v>0</v>
      </c>
      <c r="K330" s="6">
        <f t="shared" si="33"/>
        <v>0</v>
      </c>
      <c r="L330" s="6" t="s">
        <v>150</v>
      </c>
      <c r="M330" s="6" t="s">
        <v>33</v>
      </c>
      <c r="N330" s="6" t="str">
        <f t="shared" si="34"/>
        <v>Ea</v>
      </c>
      <c r="O330" s="6">
        <f>Sizing!R337</f>
        <v>0</v>
      </c>
      <c r="P330" s="6">
        <f t="shared" si="35"/>
        <v>0</v>
      </c>
      <c r="Q330" s="6" t="s">
        <v>33</v>
      </c>
      <c r="R330" s="6" t="s">
        <v>139</v>
      </c>
    </row>
    <row r="331" spans="1:18" ht="12.75">
      <c r="A331" s="39">
        <f>'Volume Forecast'!B336</f>
        <v>0</v>
      </c>
      <c r="B331" s="39">
        <f>'Volume Forecast'!C336</f>
        <v>0</v>
      </c>
      <c r="C331" s="6" t="str">
        <f>'Volume Forecast'!D336</f>
        <v>Ea</v>
      </c>
      <c r="D331" s="6" t="str">
        <f t="shared" si="30"/>
        <v>Ea</v>
      </c>
      <c r="E331" s="6">
        <f>Sizing!J338</f>
        <v>0</v>
      </c>
      <c r="F331" s="6">
        <f t="shared" si="31"/>
        <v>0</v>
      </c>
      <c r="G331" s="6" t="s">
        <v>32</v>
      </c>
      <c r="H331" s="6" t="s">
        <v>150</v>
      </c>
      <c r="I331" s="6" t="str">
        <f t="shared" si="32"/>
        <v>Ea</v>
      </c>
      <c r="J331" s="6">
        <f>Sizing!N338</f>
        <v>0</v>
      </c>
      <c r="K331" s="6">
        <f t="shared" si="33"/>
        <v>0</v>
      </c>
      <c r="L331" s="6" t="s">
        <v>150</v>
      </c>
      <c r="M331" s="6" t="s">
        <v>33</v>
      </c>
      <c r="N331" s="6" t="str">
        <f t="shared" si="34"/>
        <v>Ea</v>
      </c>
      <c r="O331" s="6">
        <f>Sizing!R338</f>
        <v>0</v>
      </c>
      <c r="P331" s="6">
        <f t="shared" si="35"/>
        <v>0</v>
      </c>
      <c r="Q331" s="6" t="s">
        <v>33</v>
      </c>
      <c r="R331" s="6" t="s">
        <v>139</v>
      </c>
    </row>
    <row r="332" spans="1:18" ht="12.75">
      <c r="A332" s="39">
        <f>'Volume Forecast'!B337</f>
        <v>0</v>
      </c>
      <c r="B332" s="39">
        <f>'Volume Forecast'!C337</f>
        <v>0</v>
      </c>
      <c r="C332" s="6" t="str">
        <f>'Volume Forecast'!D337</f>
        <v>Ea</v>
      </c>
      <c r="D332" s="6" t="str">
        <f t="shared" si="30"/>
        <v>Ea</v>
      </c>
      <c r="E332" s="6">
        <f>Sizing!J339</f>
        <v>0</v>
      </c>
      <c r="F332" s="6">
        <f t="shared" si="31"/>
        <v>0</v>
      </c>
      <c r="G332" s="6" t="s">
        <v>32</v>
      </c>
      <c r="H332" s="6" t="s">
        <v>150</v>
      </c>
      <c r="I332" s="6" t="str">
        <f t="shared" si="32"/>
        <v>Ea</v>
      </c>
      <c r="J332" s="6">
        <f>Sizing!N339</f>
        <v>0</v>
      </c>
      <c r="K332" s="6">
        <f t="shared" si="33"/>
        <v>0</v>
      </c>
      <c r="L332" s="6" t="s">
        <v>150</v>
      </c>
      <c r="M332" s="6" t="s">
        <v>33</v>
      </c>
      <c r="N332" s="6" t="str">
        <f t="shared" si="34"/>
        <v>Ea</v>
      </c>
      <c r="O332" s="6">
        <f>Sizing!R339</f>
        <v>0</v>
      </c>
      <c r="P332" s="6">
        <f t="shared" si="35"/>
        <v>0</v>
      </c>
      <c r="Q332" s="6" t="s">
        <v>33</v>
      </c>
      <c r="R332" s="6" t="s">
        <v>139</v>
      </c>
    </row>
    <row r="333" spans="1:18" ht="12.75">
      <c r="A333" s="39">
        <f>'Volume Forecast'!B338</f>
        <v>0</v>
      </c>
      <c r="B333" s="39">
        <f>'Volume Forecast'!C338</f>
        <v>0</v>
      </c>
      <c r="C333" s="6" t="str">
        <f>'Volume Forecast'!D338</f>
        <v>Ea</v>
      </c>
      <c r="D333" s="6" t="str">
        <f t="shared" si="30"/>
        <v>Ea</v>
      </c>
      <c r="E333" s="6">
        <f>Sizing!J340</f>
        <v>0</v>
      </c>
      <c r="F333" s="6">
        <f t="shared" si="31"/>
        <v>0</v>
      </c>
      <c r="G333" s="6" t="s">
        <v>32</v>
      </c>
      <c r="H333" s="6" t="s">
        <v>150</v>
      </c>
      <c r="I333" s="6" t="str">
        <f t="shared" si="32"/>
        <v>Ea</v>
      </c>
      <c r="J333" s="6">
        <f>Sizing!N340</f>
        <v>0</v>
      </c>
      <c r="K333" s="6">
        <f t="shared" si="33"/>
        <v>0</v>
      </c>
      <c r="L333" s="6" t="s">
        <v>150</v>
      </c>
      <c r="M333" s="6" t="s">
        <v>33</v>
      </c>
      <c r="N333" s="6" t="str">
        <f t="shared" si="34"/>
        <v>Ea</v>
      </c>
      <c r="O333" s="6">
        <f>Sizing!R340</f>
        <v>0</v>
      </c>
      <c r="P333" s="6">
        <f t="shared" si="35"/>
        <v>0</v>
      </c>
      <c r="Q333" s="6" t="s">
        <v>33</v>
      </c>
      <c r="R333" s="6" t="s">
        <v>139</v>
      </c>
    </row>
    <row r="334" spans="1:18" ht="12.75">
      <c r="A334" s="39">
        <f>'Volume Forecast'!B339</f>
        <v>0</v>
      </c>
      <c r="B334" s="39">
        <f>'Volume Forecast'!C339</f>
        <v>0</v>
      </c>
      <c r="C334" s="6" t="str">
        <f>'Volume Forecast'!D339</f>
        <v>Ea</v>
      </c>
      <c r="D334" s="6" t="str">
        <f t="shared" si="30"/>
        <v>Ea</v>
      </c>
      <c r="E334" s="6">
        <f>Sizing!J341</f>
        <v>0</v>
      </c>
      <c r="F334" s="6">
        <f t="shared" si="31"/>
        <v>0</v>
      </c>
      <c r="G334" s="6" t="s">
        <v>32</v>
      </c>
      <c r="H334" s="6" t="s">
        <v>150</v>
      </c>
      <c r="I334" s="6" t="str">
        <f t="shared" si="32"/>
        <v>Ea</v>
      </c>
      <c r="J334" s="6">
        <f>Sizing!N341</f>
        <v>0</v>
      </c>
      <c r="K334" s="6">
        <f t="shared" si="33"/>
        <v>0</v>
      </c>
      <c r="L334" s="6" t="s">
        <v>150</v>
      </c>
      <c r="M334" s="6" t="s">
        <v>33</v>
      </c>
      <c r="N334" s="6" t="str">
        <f t="shared" si="34"/>
        <v>Ea</v>
      </c>
      <c r="O334" s="6">
        <f>Sizing!R341</f>
        <v>0</v>
      </c>
      <c r="P334" s="6">
        <f t="shared" si="35"/>
        <v>0</v>
      </c>
      <c r="Q334" s="6" t="s">
        <v>33</v>
      </c>
      <c r="R334" s="6" t="s">
        <v>139</v>
      </c>
    </row>
    <row r="335" spans="1:18" ht="12.75">
      <c r="A335" s="39">
        <f>'Volume Forecast'!B340</f>
        <v>0</v>
      </c>
      <c r="B335" s="39">
        <f>'Volume Forecast'!C340</f>
        <v>0</v>
      </c>
      <c r="C335" s="6" t="str">
        <f>'Volume Forecast'!D340</f>
        <v>Ea</v>
      </c>
      <c r="D335" s="6" t="str">
        <f t="shared" si="30"/>
        <v>Ea</v>
      </c>
      <c r="E335" s="6">
        <f>Sizing!J342</f>
        <v>0</v>
      </c>
      <c r="F335" s="6">
        <f t="shared" si="31"/>
        <v>0</v>
      </c>
      <c r="G335" s="6" t="s">
        <v>32</v>
      </c>
      <c r="H335" s="6" t="s">
        <v>150</v>
      </c>
      <c r="I335" s="6" t="str">
        <f t="shared" si="32"/>
        <v>Ea</v>
      </c>
      <c r="J335" s="6">
        <f>Sizing!N342</f>
        <v>0</v>
      </c>
      <c r="K335" s="6">
        <f t="shared" si="33"/>
        <v>0</v>
      </c>
      <c r="L335" s="6" t="s">
        <v>150</v>
      </c>
      <c r="M335" s="6" t="s">
        <v>33</v>
      </c>
      <c r="N335" s="6" t="str">
        <f t="shared" si="34"/>
        <v>Ea</v>
      </c>
      <c r="O335" s="6">
        <f>Sizing!R342</f>
        <v>0</v>
      </c>
      <c r="P335" s="6">
        <f t="shared" si="35"/>
        <v>0</v>
      </c>
      <c r="Q335" s="6" t="s">
        <v>33</v>
      </c>
      <c r="R335" s="6" t="s">
        <v>139</v>
      </c>
    </row>
    <row r="336" spans="1:18" ht="12.75">
      <c r="A336" s="39">
        <f>'Volume Forecast'!B341</f>
        <v>0</v>
      </c>
      <c r="B336" s="39">
        <f>'Volume Forecast'!C341</f>
        <v>0</v>
      </c>
      <c r="C336" s="6" t="str">
        <f>'Volume Forecast'!D341</f>
        <v>Ea</v>
      </c>
      <c r="D336" s="6" t="str">
        <f t="shared" si="30"/>
        <v>Ea</v>
      </c>
      <c r="E336" s="6">
        <f>Sizing!J343</f>
        <v>0</v>
      </c>
      <c r="F336" s="6">
        <f t="shared" si="31"/>
        <v>0</v>
      </c>
      <c r="G336" s="6" t="s">
        <v>32</v>
      </c>
      <c r="H336" s="6" t="s">
        <v>150</v>
      </c>
      <c r="I336" s="6" t="str">
        <f t="shared" si="32"/>
        <v>Ea</v>
      </c>
      <c r="J336" s="6">
        <f>Sizing!N343</f>
        <v>0</v>
      </c>
      <c r="K336" s="6">
        <f t="shared" si="33"/>
        <v>0</v>
      </c>
      <c r="L336" s="6" t="s">
        <v>150</v>
      </c>
      <c r="M336" s="6" t="s">
        <v>33</v>
      </c>
      <c r="N336" s="6" t="str">
        <f t="shared" si="34"/>
        <v>Ea</v>
      </c>
      <c r="O336" s="6">
        <f>Sizing!R343</f>
        <v>0</v>
      </c>
      <c r="P336" s="6">
        <f t="shared" si="35"/>
        <v>0</v>
      </c>
      <c r="Q336" s="6" t="s">
        <v>33</v>
      </c>
      <c r="R336" s="6" t="s">
        <v>139</v>
      </c>
    </row>
    <row r="337" spans="1:18" ht="12.75">
      <c r="A337" s="39">
        <f>'Volume Forecast'!B342</f>
        <v>0</v>
      </c>
      <c r="B337" s="39">
        <f>'Volume Forecast'!C342</f>
        <v>0</v>
      </c>
      <c r="C337" s="6" t="str">
        <f>'Volume Forecast'!D342</f>
        <v>Ea</v>
      </c>
      <c r="D337" s="6" t="str">
        <f t="shared" si="30"/>
        <v>Ea</v>
      </c>
      <c r="E337" s="6">
        <f>Sizing!J344</f>
        <v>0</v>
      </c>
      <c r="F337" s="6">
        <f t="shared" si="31"/>
        <v>0</v>
      </c>
      <c r="G337" s="6" t="s">
        <v>32</v>
      </c>
      <c r="H337" s="6" t="s">
        <v>150</v>
      </c>
      <c r="I337" s="6" t="str">
        <f t="shared" si="32"/>
        <v>Ea</v>
      </c>
      <c r="J337" s="6">
        <f>Sizing!N344</f>
        <v>0</v>
      </c>
      <c r="K337" s="6">
        <f t="shared" si="33"/>
        <v>0</v>
      </c>
      <c r="L337" s="6" t="s">
        <v>150</v>
      </c>
      <c r="M337" s="6" t="s">
        <v>33</v>
      </c>
      <c r="N337" s="6" t="str">
        <f t="shared" si="34"/>
        <v>Ea</v>
      </c>
      <c r="O337" s="6">
        <f>Sizing!R344</f>
        <v>0</v>
      </c>
      <c r="P337" s="6">
        <f t="shared" si="35"/>
        <v>0</v>
      </c>
      <c r="Q337" s="6" t="s">
        <v>33</v>
      </c>
      <c r="R337" s="6" t="s">
        <v>139</v>
      </c>
    </row>
    <row r="338" spans="1:18" ht="12.75">
      <c r="A338" s="39">
        <f>'Volume Forecast'!B343</f>
        <v>0</v>
      </c>
      <c r="B338" s="39">
        <f>'Volume Forecast'!C343</f>
        <v>0</v>
      </c>
      <c r="C338" s="6" t="str">
        <f>'Volume Forecast'!D343</f>
        <v>Ea</v>
      </c>
      <c r="D338" s="6" t="str">
        <f t="shared" si="30"/>
        <v>Ea</v>
      </c>
      <c r="E338" s="6">
        <f>Sizing!J345</f>
        <v>0</v>
      </c>
      <c r="F338" s="6">
        <f t="shared" si="31"/>
        <v>0</v>
      </c>
      <c r="G338" s="6" t="s">
        <v>32</v>
      </c>
      <c r="H338" s="6" t="s">
        <v>150</v>
      </c>
      <c r="I338" s="6" t="str">
        <f t="shared" si="32"/>
        <v>Ea</v>
      </c>
      <c r="J338" s="6">
        <f>Sizing!N345</f>
        <v>0</v>
      </c>
      <c r="K338" s="6">
        <f t="shared" si="33"/>
        <v>0</v>
      </c>
      <c r="L338" s="6" t="s">
        <v>150</v>
      </c>
      <c r="M338" s="6" t="s">
        <v>33</v>
      </c>
      <c r="N338" s="6" t="str">
        <f t="shared" si="34"/>
        <v>Ea</v>
      </c>
      <c r="O338" s="6">
        <f>Sizing!R345</f>
        <v>0</v>
      </c>
      <c r="P338" s="6">
        <f t="shared" si="35"/>
        <v>0</v>
      </c>
      <c r="Q338" s="6" t="s">
        <v>33</v>
      </c>
      <c r="R338" s="6" t="s">
        <v>139</v>
      </c>
    </row>
    <row r="339" spans="1:18" ht="12.75">
      <c r="A339" s="39">
        <f>'Volume Forecast'!B344</f>
        <v>0</v>
      </c>
      <c r="B339" s="39">
        <f>'Volume Forecast'!C344</f>
        <v>0</v>
      </c>
      <c r="C339" s="6" t="str">
        <f>'Volume Forecast'!D344</f>
        <v>Ea</v>
      </c>
      <c r="D339" s="6" t="str">
        <f t="shared" si="30"/>
        <v>Ea</v>
      </c>
      <c r="E339" s="6">
        <f>Sizing!J346</f>
        <v>0</v>
      </c>
      <c r="F339" s="6">
        <f t="shared" si="31"/>
        <v>0</v>
      </c>
      <c r="G339" s="6" t="s">
        <v>32</v>
      </c>
      <c r="H339" s="6" t="s">
        <v>150</v>
      </c>
      <c r="I339" s="6" t="str">
        <f t="shared" si="32"/>
        <v>Ea</v>
      </c>
      <c r="J339" s="6">
        <f>Sizing!N346</f>
        <v>0</v>
      </c>
      <c r="K339" s="6">
        <f t="shared" si="33"/>
        <v>0</v>
      </c>
      <c r="L339" s="6" t="s">
        <v>150</v>
      </c>
      <c r="M339" s="6" t="s">
        <v>33</v>
      </c>
      <c r="N339" s="6" t="str">
        <f t="shared" si="34"/>
        <v>Ea</v>
      </c>
      <c r="O339" s="6">
        <f>Sizing!R346</f>
        <v>0</v>
      </c>
      <c r="P339" s="6">
        <f t="shared" si="35"/>
        <v>0</v>
      </c>
      <c r="Q339" s="6" t="s">
        <v>33</v>
      </c>
      <c r="R339" s="6" t="s">
        <v>139</v>
      </c>
    </row>
    <row r="340" spans="1:18" ht="12.75">
      <c r="A340" s="39">
        <f>'Volume Forecast'!B345</f>
        <v>0</v>
      </c>
      <c r="B340" s="39">
        <f>'Volume Forecast'!C345</f>
        <v>0</v>
      </c>
      <c r="C340" s="6" t="str">
        <f>'Volume Forecast'!D345</f>
        <v>Ea</v>
      </c>
      <c r="D340" s="6" t="str">
        <f t="shared" si="30"/>
        <v>Ea</v>
      </c>
      <c r="E340" s="6">
        <f>Sizing!J347</f>
        <v>0</v>
      </c>
      <c r="F340" s="6">
        <f t="shared" si="31"/>
        <v>0</v>
      </c>
      <c r="G340" s="6" t="s">
        <v>32</v>
      </c>
      <c r="H340" s="6" t="s">
        <v>150</v>
      </c>
      <c r="I340" s="6" t="str">
        <f t="shared" si="32"/>
        <v>Ea</v>
      </c>
      <c r="J340" s="6">
        <f>Sizing!N347</f>
        <v>0</v>
      </c>
      <c r="K340" s="6">
        <f t="shared" si="33"/>
        <v>0</v>
      </c>
      <c r="L340" s="6" t="s">
        <v>150</v>
      </c>
      <c r="M340" s="6" t="s">
        <v>33</v>
      </c>
      <c r="N340" s="6" t="str">
        <f t="shared" si="34"/>
        <v>Ea</v>
      </c>
      <c r="O340" s="6">
        <f>Sizing!R347</f>
        <v>0</v>
      </c>
      <c r="P340" s="6">
        <f t="shared" si="35"/>
        <v>0</v>
      </c>
      <c r="Q340" s="6" t="s">
        <v>33</v>
      </c>
      <c r="R340" s="6" t="s">
        <v>139</v>
      </c>
    </row>
    <row r="341" spans="1:18" ht="12.75">
      <c r="A341" s="39">
        <f>'Volume Forecast'!B346</f>
        <v>0</v>
      </c>
      <c r="B341" s="39">
        <f>'Volume Forecast'!C346</f>
        <v>0</v>
      </c>
      <c r="C341" s="6" t="str">
        <f>'Volume Forecast'!D346</f>
        <v>Ea</v>
      </c>
      <c r="D341" s="6" t="str">
        <f t="shared" si="30"/>
        <v>Ea</v>
      </c>
      <c r="E341" s="6">
        <f>Sizing!J348</f>
        <v>0</v>
      </c>
      <c r="F341" s="6">
        <f t="shared" si="31"/>
        <v>0</v>
      </c>
      <c r="G341" s="6" t="s">
        <v>32</v>
      </c>
      <c r="H341" s="6" t="s">
        <v>150</v>
      </c>
      <c r="I341" s="6" t="str">
        <f t="shared" si="32"/>
        <v>Ea</v>
      </c>
      <c r="J341" s="6">
        <f>Sizing!N348</f>
        <v>0</v>
      </c>
      <c r="K341" s="6">
        <f t="shared" si="33"/>
        <v>0</v>
      </c>
      <c r="L341" s="6" t="s">
        <v>150</v>
      </c>
      <c r="M341" s="6" t="s">
        <v>33</v>
      </c>
      <c r="N341" s="6" t="str">
        <f t="shared" si="34"/>
        <v>Ea</v>
      </c>
      <c r="O341" s="6">
        <f>Sizing!R348</f>
        <v>0</v>
      </c>
      <c r="P341" s="6">
        <f t="shared" si="35"/>
        <v>0</v>
      </c>
      <c r="Q341" s="6" t="s">
        <v>33</v>
      </c>
      <c r="R341" s="6" t="s">
        <v>139</v>
      </c>
    </row>
    <row r="342" spans="1:18" ht="12.75">
      <c r="A342" s="39">
        <f>'Volume Forecast'!B347</f>
        <v>0</v>
      </c>
      <c r="B342" s="39">
        <f>'Volume Forecast'!C347</f>
        <v>0</v>
      </c>
      <c r="C342" s="6" t="str">
        <f>'Volume Forecast'!D347</f>
        <v>Ea</v>
      </c>
      <c r="D342" s="6" t="str">
        <f t="shared" si="30"/>
        <v>Ea</v>
      </c>
      <c r="E342" s="6">
        <f>Sizing!J349</f>
        <v>0</v>
      </c>
      <c r="F342" s="6">
        <f t="shared" si="31"/>
        <v>0</v>
      </c>
      <c r="G342" s="6" t="s">
        <v>32</v>
      </c>
      <c r="H342" s="6" t="s">
        <v>150</v>
      </c>
      <c r="I342" s="6" t="str">
        <f t="shared" si="32"/>
        <v>Ea</v>
      </c>
      <c r="J342" s="6">
        <f>Sizing!N349</f>
        <v>0</v>
      </c>
      <c r="K342" s="6">
        <f t="shared" si="33"/>
        <v>0</v>
      </c>
      <c r="L342" s="6" t="s">
        <v>150</v>
      </c>
      <c r="M342" s="6" t="s">
        <v>33</v>
      </c>
      <c r="N342" s="6" t="str">
        <f t="shared" si="34"/>
        <v>Ea</v>
      </c>
      <c r="O342" s="6">
        <f>Sizing!R349</f>
        <v>0</v>
      </c>
      <c r="P342" s="6">
        <f t="shared" si="35"/>
        <v>0</v>
      </c>
      <c r="Q342" s="6" t="s">
        <v>33</v>
      </c>
      <c r="R342" s="6" t="s">
        <v>139</v>
      </c>
    </row>
    <row r="343" spans="1:18" ht="12.75">
      <c r="A343" s="39">
        <f>'Volume Forecast'!B348</f>
        <v>0</v>
      </c>
      <c r="B343" s="39">
        <f>'Volume Forecast'!C348</f>
        <v>0</v>
      </c>
      <c r="C343" s="6" t="str">
        <f>'Volume Forecast'!D348</f>
        <v>Ea</v>
      </c>
      <c r="D343" s="6" t="str">
        <f t="shared" si="30"/>
        <v>Ea</v>
      </c>
      <c r="E343" s="6">
        <f>Sizing!J350</f>
        <v>0</v>
      </c>
      <c r="F343" s="6">
        <f t="shared" si="31"/>
        <v>0</v>
      </c>
      <c r="G343" s="6" t="s">
        <v>32</v>
      </c>
      <c r="H343" s="6" t="s">
        <v>150</v>
      </c>
      <c r="I343" s="6" t="str">
        <f t="shared" si="32"/>
        <v>Ea</v>
      </c>
      <c r="J343" s="6">
        <f>Sizing!N350</f>
        <v>0</v>
      </c>
      <c r="K343" s="6">
        <f t="shared" si="33"/>
        <v>0</v>
      </c>
      <c r="L343" s="6" t="s">
        <v>150</v>
      </c>
      <c r="M343" s="6" t="s">
        <v>33</v>
      </c>
      <c r="N343" s="6" t="str">
        <f t="shared" si="34"/>
        <v>Ea</v>
      </c>
      <c r="O343" s="6">
        <f>Sizing!R350</f>
        <v>0</v>
      </c>
      <c r="P343" s="6">
        <f t="shared" si="35"/>
        <v>0</v>
      </c>
      <c r="Q343" s="6" t="s">
        <v>33</v>
      </c>
      <c r="R343" s="6" t="s">
        <v>139</v>
      </c>
    </row>
    <row r="344" spans="1:18" ht="12.75">
      <c r="A344" s="39">
        <f>'Volume Forecast'!B349</f>
        <v>0</v>
      </c>
      <c r="B344" s="39">
        <f>'Volume Forecast'!C349</f>
        <v>0</v>
      </c>
      <c r="C344" s="6" t="str">
        <f>'Volume Forecast'!D349</f>
        <v>Ea</v>
      </c>
      <c r="D344" s="6" t="str">
        <f t="shared" si="30"/>
        <v>Ea</v>
      </c>
      <c r="E344" s="6">
        <f>Sizing!J351</f>
        <v>0</v>
      </c>
      <c r="F344" s="6">
        <f t="shared" si="31"/>
        <v>0</v>
      </c>
      <c r="G344" s="6" t="s">
        <v>32</v>
      </c>
      <c r="H344" s="6" t="s">
        <v>150</v>
      </c>
      <c r="I344" s="6" t="str">
        <f t="shared" si="32"/>
        <v>Ea</v>
      </c>
      <c r="J344" s="6">
        <f>Sizing!N351</f>
        <v>0</v>
      </c>
      <c r="K344" s="6">
        <f t="shared" si="33"/>
        <v>0</v>
      </c>
      <c r="L344" s="6" t="s">
        <v>150</v>
      </c>
      <c r="M344" s="6" t="s">
        <v>33</v>
      </c>
      <c r="N344" s="6" t="str">
        <f t="shared" si="34"/>
        <v>Ea</v>
      </c>
      <c r="O344" s="6">
        <f>Sizing!R351</f>
        <v>0</v>
      </c>
      <c r="P344" s="6">
        <f t="shared" si="35"/>
        <v>0</v>
      </c>
      <c r="Q344" s="6" t="s">
        <v>33</v>
      </c>
      <c r="R344" s="6" t="s">
        <v>139</v>
      </c>
    </row>
    <row r="345" spans="1:18" ht="12.75">
      <c r="A345" s="39">
        <f>'Volume Forecast'!B350</f>
        <v>0</v>
      </c>
      <c r="B345" s="39">
        <f>'Volume Forecast'!C350</f>
        <v>0</v>
      </c>
      <c r="C345" s="6" t="str">
        <f>'Volume Forecast'!D350</f>
        <v>Ea</v>
      </c>
      <c r="D345" s="6" t="str">
        <f t="shared" si="30"/>
        <v>Ea</v>
      </c>
      <c r="E345" s="6">
        <f>Sizing!J352</f>
        <v>0</v>
      </c>
      <c r="F345" s="6">
        <f t="shared" si="31"/>
        <v>0</v>
      </c>
      <c r="G345" s="6" t="s">
        <v>32</v>
      </c>
      <c r="H345" s="6" t="s">
        <v>150</v>
      </c>
      <c r="I345" s="6" t="str">
        <f t="shared" si="32"/>
        <v>Ea</v>
      </c>
      <c r="J345" s="6">
        <f>Sizing!N352</f>
        <v>0</v>
      </c>
      <c r="K345" s="6">
        <f t="shared" si="33"/>
        <v>0</v>
      </c>
      <c r="L345" s="6" t="s">
        <v>150</v>
      </c>
      <c r="M345" s="6" t="s">
        <v>33</v>
      </c>
      <c r="N345" s="6" t="str">
        <f t="shared" si="34"/>
        <v>Ea</v>
      </c>
      <c r="O345" s="6">
        <f>Sizing!R352</f>
        <v>0</v>
      </c>
      <c r="P345" s="6">
        <f t="shared" si="35"/>
        <v>0</v>
      </c>
      <c r="Q345" s="6" t="s">
        <v>33</v>
      </c>
      <c r="R345" s="6" t="s">
        <v>139</v>
      </c>
    </row>
    <row r="346" spans="1:18" ht="12.75">
      <c r="A346" s="39">
        <f>'Volume Forecast'!B351</f>
        <v>0</v>
      </c>
      <c r="B346" s="39">
        <f>'Volume Forecast'!C351</f>
        <v>0</v>
      </c>
      <c r="C346" s="6" t="str">
        <f>'Volume Forecast'!D351</f>
        <v>Ea</v>
      </c>
      <c r="D346" s="6" t="str">
        <f t="shared" si="30"/>
        <v>Ea</v>
      </c>
      <c r="E346" s="6">
        <f>Sizing!J353</f>
        <v>0</v>
      </c>
      <c r="F346" s="6">
        <f t="shared" si="31"/>
        <v>0</v>
      </c>
      <c r="G346" s="6" t="s">
        <v>32</v>
      </c>
      <c r="H346" s="6" t="s">
        <v>150</v>
      </c>
      <c r="I346" s="6" t="str">
        <f t="shared" si="32"/>
        <v>Ea</v>
      </c>
      <c r="J346" s="6">
        <f>Sizing!N353</f>
        <v>0</v>
      </c>
      <c r="K346" s="6">
        <f t="shared" si="33"/>
        <v>0</v>
      </c>
      <c r="L346" s="6" t="s">
        <v>150</v>
      </c>
      <c r="M346" s="6" t="s">
        <v>33</v>
      </c>
      <c r="N346" s="6" t="str">
        <f t="shared" si="34"/>
        <v>Ea</v>
      </c>
      <c r="O346" s="6">
        <f>Sizing!R353</f>
        <v>0</v>
      </c>
      <c r="P346" s="6">
        <f t="shared" si="35"/>
        <v>0</v>
      </c>
      <c r="Q346" s="6" t="s">
        <v>33</v>
      </c>
      <c r="R346" s="6" t="s">
        <v>139</v>
      </c>
    </row>
    <row r="347" spans="1:18" ht="12.75">
      <c r="A347" s="39">
        <f>'Volume Forecast'!B352</f>
        <v>0</v>
      </c>
      <c r="B347" s="39">
        <f>'Volume Forecast'!C352</f>
        <v>0</v>
      </c>
      <c r="C347" s="6" t="str">
        <f>'Volume Forecast'!D352</f>
        <v>Ea</v>
      </c>
      <c r="D347" s="6" t="str">
        <f t="shared" si="30"/>
        <v>Ea</v>
      </c>
      <c r="E347" s="6">
        <f>Sizing!J354</f>
        <v>0</v>
      </c>
      <c r="F347" s="6">
        <f t="shared" si="31"/>
        <v>0</v>
      </c>
      <c r="G347" s="6" t="s">
        <v>32</v>
      </c>
      <c r="H347" s="6" t="s">
        <v>150</v>
      </c>
      <c r="I347" s="6" t="str">
        <f t="shared" si="32"/>
        <v>Ea</v>
      </c>
      <c r="J347" s="6">
        <f>Sizing!N354</f>
        <v>0</v>
      </c>
      <c r="K347" s="6">
        <f t="shared" si="33"/>
        <v>0</v>
      </c>
      <c r="L347" s="6" t="s">
        <v>150</v>
      </c>
      <c r="M347" s="6" t="s">
        <v>33</v>
      </c>
      <c r="N347" s="6" t="str">
        <f t="shared" si="34"/>
        <v>Ea</v>
      </c>
      <c r="O347" s="6">
        <f>Sizing!R354</f>
        <v>0</v>
      </c>
      <c r="P347" s="6">
        <f t="shared" si="35"/>
        <v>0</v>
      </c>
      <c r="Q347" s="6" t="s">
        <v>33</v>
      </c>
      <c r="R347" s="6" t="s">
        <v>139</v>
      </c>
    </row>
    <row r="348" spans="1:18" ht="12.75">
      <c r="A348" s="39">
        <f>'Volume Forecast'!B353</f>
        <v>0</v>
      </c>
      <c r="B348" s="39">
        <f>'Volume Forecast'!C353</f>
        <v>0</v>
      </c>
      <c r="C348" s="6" t="str">
        <f>'Volume Forecast'!D353</f>
        <v>Ea</v>
      </c>
      <c r="D348" s="6" t="str">
        <f t="shared" si="30"/>
        <v>Ea</v>
      </c>
      <c r="E348" s="6">
        <f>Sizing!J355</f>
        <v>0</v>
      </c>
      <c r="F348" s="6">
        <f t="shared" si="31"/>
        <v>0</v>
      </c>
      <c r="G348" s="6" t="s">
        <v>32</v>
      </c>
      <c r="H348" s="6" t="s">
        <v>150</v>
      </c>
      <c r="I348" s="6" t="str">
        <f t="shared" si="32"/>
        <v>Ea</v>
      </c>
      <c r="J348" s="6">
        <f>Sizing!N355</f>
        <v>0</v>
      </c>
      <c r="K348" s="6">
        <f t="shared" si="33"/>
        <v>0</v>
      </c>
      <c r="L348" s="6" t="s">
        <v>150</v>
      </c>
      <c r="M348" s="6" t="s">
        <v>33</v>
      </c>
      <c r="N348" s="6" t="str">
        <f t="shared" si="34"/>
        <v>Ea</v>
      </c>
      <c r="O348" s="6">
        <f>Sizing!R355</f>
        <v>0</v>
      </c>
      <c r="P348" s="6">
        <f t="shared" si="35"/>
        <v>0</v>
      </c>
      <c r="Q348" s="6" t="s">
        <v>33</v>
      </c>
      <c r="R348" s="6" t="s">
        <v>139</v>
      </c>
    </row>
    <row r="349" spans="1:18" ht="12.75">
      <c r="A349" s="39">
        <f>'Volume Forecast'!B354</f>
        <v>0</v>
      </c>
      <c r="B349" s="39">
        <f>'Volume Forecast'!C354</f>
        <v>0</v>
      </c>
      <c r="C349" s="6" t="str">
        <f>'Volume Forecast'!D354</f>
        <v>Ea</v>
      </c>
      <c r="D349" s="6" t="str">
        <f t="shared" si="30"/>
        <v>Ea</v>
      </c>
      <c r="E349" s="6">
        <f>Sizing!J356</f>
        <v>0</v>
      </c>
      <c r="F349" s="6">
        <f t="shared" si="31"/>
        <v>0</v>
      </c>
      <c r="G349" s="6" t="s">
        <v>32</v>
      </c>
      <c r="H349" s="6" t="s">
        <v>150</v>
      </c>
      <c r="I349" s="6" t="str">
        <f t="shared" si="32"/>
        <v>Ea</v>
      </c>
      <c r="J349" s="6">
        <f>Sizing!N356</f>
        <v>0</v>
      </c>
      <c r="K349" s="6">
        <f t="shared" si="33"/>
        <v>0</v>
      </c>
      <c r="L349" s="6" t="s">
        <v>150</v>
      </c>
      <c r="M349" s="6" t="s">
        <v>33</v>
      </c>
      <c r="N349" s="6" t="str">
        <f t="shared" si="34"/>
        <v>Ea</v>
      </c>
      <c r="O349" s="6">
        <f>Sizing!R356</f>
        <v>0</v>
      </c>
      <c r="P349" s="6">
        <f t="shared" si="35"/>
        <v>0</v>
      </c>
      <c r="Q349" s="6" t="s">
        <v>33</v>
      </c>
      <c r="R349" s="6" t="s">
        <v>139</v>
      </c>
    </row>
    <row r="350" spans="1:18" ht="12.75">
      <c r="A350" s="39">
        <f>'Volume Forecast'!B355</f>
        <v>0</v>
      </c>
      <c r="B350" s="39">
        <f>'Volume Forecast'!C355</f>
        <v>0</v>
      </c>
      <c r="C350" s="6" t="str">
        <f>'Volume Forecast'!D355</f>
        <v>Ea</v>
      </c>
      <c r="D350" s="6" t="str">
        <f t="shared" si="30"/>
        <v>Ea</v>
      </c>
      <c r="E350" s="6">
        <f>Sizing!J357</f>
        <v>0</v>
      </c>
      <c r="F350" s="6">
        <f t="shared" si="31"/>
        <v>0</v>
      </c>
      <c r="G350" s="6" t="s">
        <v>32</v>
      </c>
      <c r="H350" s="6" t="s">
        <v>150</v>
      </c>
      <c r="I350" s="6" t="str">
        <f t="shared" si="32"/>
        <v>Ea</v>
      </c>
      <c r="J350" s="6">
        <f>Sizing!N357</f>
        <v>0</v>
      </c>
      <c r="K350" s="6">
        <f t="shared" si="33"/>
        <v>0</v>
      </c>
      <c r="L350" s="6" t="s">
        <v>150</v>
      </c>
      <c r="M350" s="6" t="s">
        <v>33</v>
      </c>
      <c r="N350" s="6" t="str">
        <f t="shared" si="34"/>
        <v>Ea</v>
      </c>
      <c r="O350" s="6">
        <f>Sizing!R357</f>
        <v>0</v>
      </c>
      <c r="P350" s="6">
        <f t="shared" si="35"/>
        <v>0</v>
      </c>
      <c r="Q350" s="6" t="s">
        <v>33</v>
      </c>
      <c r="R350" s="6" t="s">
        <v>139</v>
      </c>
    </row>
    <row r="351" spans="1:18" ht="12.75">
      <c r="A351" s="39">
        <f>'Volume Forecast'!B356</f>
        <v>0</v>
      </c>
      <c r="B351" s="39">
        <f>'Volume Forecast'!C356</f>
        <v>0</v>
      </c>
      <c r="C351" s="6" t="str">
        <f>'Volume Forecast'!D356</f>
        <v>Ea</v>
      </c>
      <c r="D351" s="6" t="str">
        <f t="shared" si="30"/>
        <v>Ea</v>
      </c>
      <c r="E351" s="6">
        <f>Sizing!J358</f>
        <v>0</v>
      </c>
      <c r="F351" s="6">
        <f t="shared" si="31"/>
        <v>0</v>
      </c>
      <c r="G351" s="6" t="s">
        <v>32</v>
      </c>
      <c r="H351" s="6" t="s">
        <v>150</v>
      </c>
      <c r="I351" s="6" t="str">
        <f t="shared" si="32"/>
        <v>Ea</v>
      </c>
      <c r="J351" s="6">
        <f>Sizing!N358</f>
        <v>0</v>
      </c>
      <c r="K351" s="6">
        <f t="shared" si="33"/>
        <v>0</v>
      </c>
      <c r="L351" s="6" t="s">
        <v>150</v>
      </c>
      <c r="M351" s="6" t="s">
        <v>33</v>
      </c>
      <c r="N351" s="6" t="str">
        <f t="shared" si="34"/>
        <v>Ea</v>
      </c>
      <c r="O351" s="6">
        <f>Sizing!R358</f>
        <v>0</v>
      </c>
      <c r="P351" s="6">
        <f t="shared" si="35"/>
        <v>0</v>
      </c>
      <c r="Q351" s="6" t="s">
        <v>33</v>
      </c>
      <c r="R351" s="6" t="s">
        <v>139</v>
      </c>
    </row>
    <row r="352" spans="1:18" ht="12.75">
      <c r="A352" s="39">
        <f>'Volume Forecast'!B357</f>
        <v>0</v>
      </c>
      <c r="B352" s="39">
        <f>'Volume Forecast'!C357</f>
        <v>0</v>
      </c>
      <c r="C352" s="6" t="str">
        <f>'Volume Forecast'!D357</f>
        <v>Ea</v>
      </c>
      <c r="D352" s="6" t="str">
        <f t="shared" si="30"/>
        <v>Ea</v>
      </c>
      <c r="E352" s="6">
        <f>Sizing!J359</f>
        <v>0</v>
      </c>
      <c r="F352" s="6">
        <f t="shared" si="31"/>
        <v>0</v>
      </c>
      <c r="G352" s="6" t="s">
        <v>32</v>
      </c>
      <c r="H352" s="6" t="s">
        <v>150</v>
      </c>
      <c r="I352" s="6" t="str">
        <f t="shared" si="32"/>
        <v>Ea</v>
      </c>
      <c r="J352" s="6">
        <f>Sizing!N359</f>
        <v>0</v>
      </c>
      <c r="K352" s="6">
        <f t="shared" si="33"/>
        <v>0</v>
      </c>
      <c r="L352" s="6" t="s">
        <v>150</v>
      </c>
      <c r="M352" s="6" t="s">
        <v>33</v>
      </c>
      <c r="N352" s="6" t="str">
        <f t="shared" si="34"/>
        <v>Ea</v>
      </c>
      <c r="O352" s="6">
        <f>Sizing!R359</f>
        <v>0</v>
      </c>
      <c r="P352" s="6">
        <f t="shared" si="35"/>
        <v>0</v>
      </c>
      <c r="Q352" s="6" t="s">
        <v>33</v>
      </c>
      <c r="R352" s="6" t="s">
        <v>139</v>
      </c>
    </row>
    <row r="353" spans="1:18" ht="12.75">
      <c r="A353" s="39">
        <f>'Volume Forecast'!B358</f>
        <v>0</v>
      </c>
      <c r="B353" s="39">
        <f>'Volume Forecast'!C358</f>
        <v>0</v>
      </c>
      <c r="C353" s="6" t="str">
        <f>'Volume Forecast'!D358</f>
        <v>Ea</v>
      </c>
      <c r="D353" s="6" t="str">
        <f t="shared" si="30"/>
        <v>Ea</v>
      </c>
      <c r="E353" s="6">
        <f>Sizing!J360</f>
        <v>0</v>
      </c>
      <c r="F353" s="6">
        <f t="shared" si="31"/>
        <v>0</v>
      </c>
      <c r="G353" s="6" t="s">
        <v>32</v>
      </c>
      <c r="H353" s="6" t="s">
        <v>150</v>
      </c>
      <c r="I353" s="6" t="str">
        <f t="shared" si="32"/>
        <v>Ea</v>
      </c>
      <c r="J353" s="6">
        <f>Sizing!N360</f>
        <v>0</v>
      </c>
      <c r="K353" s="6">
        <f t="shared" si="33"/>
        <v>0</v>
      </c>
      <c r="L353" s="6" t="s">
        <v>150</v>
      </c>
      <c r="M353" s="6" t="s">
        <v>33</v>
      </c>
      <c r="N353" s="6" t="str">
        <f t="shared" si="34"/>
        <v>Ea</v>
      </c>
      <c r="O353" s="6">
        <f>Sizing!R360</f>
        <v>0</v>
      </c>
      <c r="P353" s="6">
        <f t="shared" si="35"/>
        <v>0</v>
      </c>
      <c r="Q353" s="6" t="s">
        <v>33</v>
      </c>
      <c r="R353" s="6" t="s">
        <v>139</v>
      </c>
    </row>
    <row r="354" spans="1:18" ht="12.75">
      <c r="A354" s="39">
        <f>'Volume Forecast'!B359</f>
        <v>0</v>
      </c>
      <c r="B354" s="39">
        <f>'Volume Forecast'!C359</f>
        <v>0</v>
      </c>
      <c r="C354" s="6" t="str">
        <f>'Volume Forecast'!D359</f>
        <v>Ea</v>
      </c>
      <c r="D354" s="6" t="str">
        <f t="shared" si="30"/>
        <v>Ea</v>
      </c>
      <c r="E354" s="6">
        <f>Sizing!J361</f>
        <v>0</v>
      </c>
      <c r="F354" s="6">
        <f t="shared" si="31"/>
        <v>0</v>
      </c>
      <c r="G354" s="6" t="s">
        <v>32</v>
      </c>
      <c r="H354" s="6" t="s">
        <v>150</v>
      </c>
      <c r="I354" s="6" t="str">
        <f t="shared" si="32"/>
        <v>Ea</v>
      </c>
      <c r="J354" s="6">
        <f>Sizing!N361</f>
        <v>0</v>
      </c>
      <c r="K354" s="6">
        <f t="shared" si="33"/>
        <v>0</v>
      </c>
      <c r="L354" s="6" t="s">
        <v>150</v>
      </c>
      <c r="M354" s="6" t="s">
        <v>33</v>
      </c>
      <c r="N354" s="6" t="str">
        <f t="shared" si="34"/>
        <v>Ea</v>
      </c>
      <c r="O354" s="6">
        <f>Sizing!R361</f>
        <v>0</v>
      </c>
      <c r="P354" s="6">
        <f t="shared" si="35"/>
        <v>0</v>
      </c>
      <c r="Q354" s="6" t="s">
        <v>33</v>
      </c>
      <c r="R354" s="6" t="s">
        <v>139</v>
      </c>
    </row>
    <row r="355" spans="1:18" ht="12.75">
      <c r="A355" s="39">
        <f>'Volume Forecast'!B360</f>
        <v>0</v>
      </c>
      <c r="B355" s="39">
        <f>'Volume Forecast'!C360</f>
        <v>0</v>
      </c>
      <c r="C355" s="6" t="str">
        <f>'Volume Forecast'!D360</f>
        <v>Ea</v>
      </c>
      <c r="D355" s="6" t="str">
        <f t="shared" si="30"/>
        <v>Ea</v>
      </c>
      <c r="E355" s="6">
        <f>Sizing!J362</f>
        <v>0</v>
      </c>
      <c r="F355" s="6">
        <f t="shared" si="31"/>
        <v>0</v>
      </c>
      <c r="G355" s="6" t="s">
        <v>32</v>
      </c>
      <c r="H355" s="6" t="s">
        <v>150</v>
      </c>
      <c r="I355" s="6" t="str">
        <f t="shared" si="32"/>
        <v>Ea</v>
      </c>
      <c r="J355" s="6">
        <f>Sizing!N362</f>
        <v>0</v>
      </c>
      <c r="K355" s="6">
        <f t="shared" si="33"/>
        <v>0</v>
      </c>
      <c r="L355" s="6" t="s">
        <v>150</v>
      </c>
      <c r="M355" s="6" t="s">
        <v>33</v>
      </c>
      <c r="N355" s="6" t="str">
        <f t="shared" si="34"/>
        <v>Ea</v>
      </c>
      <c r="O355" s="6">
        <f>Sizing!R362</f>
        <v>0</v>
      </c>
      <c r="P355" s="6">
        <f t="shared" si="35"/>
        <v>0</v>
      </c>
      <c r="Q355" s="6" t="s">
        <v>33</v>
      </c>
      <c r="R355" s="6" t="s">
        <v>139</v>
      </c>
    </row>
    <row r="356" spans="1:18" ht="12.75">
      <c r="A356" s="39">
        <f>'Volume Forecast'!B361</f>
        <v>0</v>
      </c>
      <c r="B356" s="39">
        <f>'Volume Forecast'!C361</f>
        <v>0</v>
      </c>
      <c r="C356" s="6" t="str">
        <f>'Volume Forecast'!D361</f>
        <v>Ea</v>
      </c>
      <c r="D356" s="6" t="str">
        <f t="shared" si="30"/>
        <v>Ea</v>
      </c>
      <c r="E356" s="6">
        <f>Sizing!J363</f>
        <v>0</v>
      </c>
      <c r="F356" s="6">
        <f t="shared" si="31"/>
        <v>0</v>
      </c>
      <c r="G356" s="6" t="s">
        <v>32</v>
      </c>
      <c r="H356" s="6" t="s">
        <v>150</v>
      </c>
      <c r="I356" s="6" t="str">
        <f t="shared" si="32"/>
        <v>Ea</v>
      </c>
      <c r="J356" s="6">
        <f>Sizing!N363</f>
        <v>0</v>
      </c>
      <c r="K356" s="6">
        <f t="shared" si="33"/>
        <v>0</v>
      </c>
      <c r="L356" s="6" t="s">
        <v>150</v>
      </c>
      <c r="M356" s="6" t="s">
        <v>33</v>
      </c>
      <c r="N356" s="6" t="str">
        <f t="shared" si="34"/>
        <v>Ea</v>
      </c>
      <c r="O356" s="6">
        <f>Sizing!R363</f>
        <v>0</v>
      </c>
      <c r="P356" s="6">
        <f t="shared" si="35"/>
        <v>0</v>
      </c>
      <c r="Q356" s="6" t="s">
        <v>33</v>
      </c>
      <c r="R356" s="6" t="s">
        <v>139</v>
      </c>
    </row>
    <row r="357" spans="1:18" ht="12.75">
      <c r="A357" s="39">
        <f>'Volume Forecast'!B362</f>
        <v>0</v>
      </c>
      <c r="B357" s="39">
        <f>'Volume Forecast'!C362</f>
        <v>0</v>
      </c>
      <c r="C357" s="6" t="str">
        <f>'Volume Forecast'!D362</f>
        <v>Ea</v>
      </c>
      <c r="D357" s="6" t="str">
        <f t="shared" si="30"/>
        <v>Ea</v>
      </c>
      <c r="E357" s="6">
        <f>Sizing!J364</f>
        <v>0</v>
      </c>
      <c r="F357" s="6">
        <f t="shared" si="31"/>
        <v>0</v>
      </c>
      <c r="G357" s="6" t="s">
        <v>32</v>
      </c>
      <c r="H357" s="6" t="s">
        <v>150</v>
      </c>
      <c r="I357" s="6" t="str">
        <f t="shared" si="32"/>
        <v>Ea</v>
      </c>
      <c r="J357" s="6">
        <f>Sizing!N364</f>
        <v>0</v>
      </c>
      <c r="K357" s="6">
        <f t="shared" si="33"/>
        <v>0</v>
      </c>
      <c r="L357" s="6" t="s">
        <v>150</v>
      </c>
      <c r="M357" s="6" t="s">
        <v>33</v>
      </c>
      <c r="N357" s="6" t="str">
        <f t="shared" si="34"/>
        <v>Ea</v>
      </c>
      <c r="O357" s="6">
        <f>Sizing!R364</f>
        <v>0</v>
      </c>
      <c r="P357" s="6">
        <f t="shared" si="35"/>
        <v>0</v>
      </c>
      <c r="Q357" s="6" t="s">
        <v>33</v>
      </c>
      <c r="R357" s="6" t="s">
        <v>139</v>
      </c>
    </row>
    <row r="358" spans="1:18" ht="12.75">
      <c r="A358" s="39">
        <f>'Volume Forecast'!B363</f>
        <v>0</v>
      </c>
      <c r="B358" s="39">
        <f>'Volume Forecast'!C363</f>
        <v>0</v>
      </c>
      <c r="C358" s="6" t="str">
        <f>'Volume Forecast'!D363</f>
        <v>Ea</v>
      </c>
      <c r="D358" s="6" t="str">
        <f t="shared" si="30"/>
        <v>Ea</v>
      </c>
      <c r="E358" s="6">
        <f>Sizing!J365</f>
        <v>0</v>
      </c>
      <c r="F358" s="6">
        <f t="shared" si="31"/>
        <v>0</v>
      </c>
      <c r="G358" s="6" t="s">
        <v>32</v>
      </c>
      <c r="H358" s="6" t="s">
        <v>150</v>
      </c>
      <c r="I358" s="6" t="str">
        <f t="shared" si="32"/>
        <v>Ea</v>
      </c>
      <c r="J358" s="6">
        <f>Sizing!N365</f>
        <v>0</v>
      </c>
      <c r="K358" s="6">
        <f t="shared" si="33"/>
        <v>0</v>
      </c>
      <c r="L358" s="6" t="s">
        <v>150</v>
      </c>
      <c r="M358" s="6" t="s">
        <v>33</v>
      </c>
      <c r="N358" s="6" t="str">
        <f t="shared" si="34"/>
        <v>Ea</v>
      </c>
      <c r="O358" s="6">
        <f>Sizing!R365</f>
        <v>0</v>
      </c>
      <c r="P358" s="6">
        <f t="shared" si="35"/>
        <v>0</v>
      </c>
      <c r="Q358" s="6" t="s">
        <v>33</v>
      </c>
      <c r="R358" s="6" t="s">
        <v>139</v>
      </c>
    </row>
    <row r="359" spans="1:18" ht="12.75">
      <c r="A359" s="39">
        <f>'Volume Forecast'!B364</f>
        <v>0</v>
      </c>
      <c r="B359" s="39">
        <f>'Volume Forecast'!C364</f>
        <v>0</v>
      </c>
      <c r="C359" s="6" t="str">
        <f>'Volume Forecast'!D364</f>
        <v>Ea</v>
      </c>
      <c r="D359" s="6" t="str">
        <f t="shared" si="30"/>
        <v>Ea</v>
      </c>
      <c r="E359" s="6">
        <f>Sizing!J366</f>
        <v>0</v>
      </c>
      <c r="F359" s="6">
        <f t="shared" si="31"/>
        <v>0</v>
      </c>
      <c r="G359" s="6" t="s">
        <v>32</v>
      </c>
      <c r="H359" s="6" t="s">
        <v>150</v>
      </c>
      <c r="I359" s="6" t="str">
        <f t="shared" si="32"/>
        <v>Ea</v>
      </c>
      <c r="J359" s="6">
        <f>Sizing!N366</f>
        <v>0</v>
      </c>
      <c r="K359" s="6">
        <f t="shared" si="33"/>
        <v>0</v>
      </c>
      <c r="L359" s="6" t="s">
        <v>150</v>
      </c>
      <c r="M359" s="6" t="s">
        <v>33</v>
      </c>
      <c r="N359" s="6" t="str">
        <f t="shared" si="34"/>
        <v>Ea</v>
      </c>
      <c r="O359" s="6">
        <f>Sizing!R366</f>
        <v>0</v>
      </c>
      <c r="P359" s="6">
        <f t="shared" si="35"/>
        <v>0</v>
      </c>
      <c r="Q359" s="6" t="s">
        <v>33</v>
      </c>
      <c r="R359" s="6" t="s">
        <v>139</v>
      </c>
    </row>
    <row r="360" spans="1:18" ht="12.75">
      <c r="A360" s="39">
        <f>'Volume Forecast'!B365</f>
        <v>0</v>
      </c>
      <c r="B360" s="39">
        <f>'Volume Forecast'!C365</f>
        <v>0</v>
      </c>
      <c r="C360" s="6" t="str">
        <f>'Volume Forecast'!D365</f>
        <v>Ea</v>
      </c>
      <c r="D360" s="6" t="str">
        <f t="shared" si="30"/>
        <v>Ea</v>
      </c>
      <c r="E360" s="6">
        <f>Sizing!J367</f>
        <v>0</v>
      </c>
      <c r="F360" s="6">
        <f t="shared" si="31"/>
        <v>0</v>
      </c>
      <c r="G360" s="6" t="s">
        <v>32</v>
      </c>
      <c r="H360" s="6" t="s">
        <v>150</v>
      </c>
      <c r="I360" s="6" t="str">
        <f t="shared" si="32"/>
        <v>Ea</v>
      </c>
      <c r="J360" s="6">
        <f>Sizing!N367</f>
        <v>0</v>
      </c>
      <c r="K360" s="6">
        <f t="shared" si="33"/>
        <v>0</v>
      </c>
      <c r="L360" s="6" t="s">
        <v>150</v>
      </c>
      <c r="M360" s="6" t="s">
        <v>33</v>
      </c>
      <c r="N360" s="6" t="str">
        <f t="shared" si="34"/>
        <v>Ea</v>
      </c>
      <c r="O360" s="6">
        <f>Sizing!R367</f>
        <v>0</v>
      </c>
      <c r="P360" s="6">
        <f t="shared" si="35"/>
        <v>0</v>
      </c>
      <c r="Q360" s="6" t="s">
        <v>33</v>
      </c>
      <c r="R360" s="6" t="s">
        <v>139</v>
      </c>
    </row>
    <row r="361" spans="1:18" ht="12.75">
      <c r="A361" s="39">
        <f>'Volume Forecast'!B366</f>
        <v>0</v>
      </c>
      <c r="B361" s="39">
        <f>'Volume Forecast'!C366</f>
        <v>0</v>
      </c>
      <c r="C361" s="6" t="str">
        <f>'Volume Forecast'!D366</f>
        <v>Ea</v>
      </c>
      <c r="D361" s="6" t="str">
        <f t="shared" si="30"/>
        <v>Ea</v>
      </c>
      <c r="E361" s="6">
        <f>Sizing!J368</f>
        <v>0</v>
      </c>
      <c r="F361" s="6">
        <f t="shared" si="31"/>
        <v>0</v>
      </c>
      <c r="G361" s="6" t="s">
        <v>32</v>
      </c>
      <c r="H361" s="6" t="s">
        <v>150</v>
      </c>
      <c r="I361" s="6" t="str">
        <f t="shared" si="32"/>
        <v>Ea</v>
      </c>
      <c r="J361" s="6">
        <f>Sizing!N368</f>
        <v>0</v>
      </c>
      <c r="K361" s="6">
        <f t="shared" si="33"/>
        <v>0</v>
      </c>
      <c r="L361" s="6" t="s">
        <v>150</v>
      </c>
      <c r="M361" s="6" t="s">
        <v>33</v>
      </c>
      <c r="N361" s="6" t="str">
        <f t="shared" si="34"/>
        <v>Ea</v>
      </c>
      <c r="O361" s="6">
        <f>Sizing!R368</f>
        <v>0</v>
      </c>
      <c r="P361" s="6">
        <f t="shared" si="35"/>
        <v>0</v>
      </c>
      <c r="Q361" s="6" t="s">
        <v>33</v>
      </c>
      <c r="R361" s="6" t="s">
        <v>139</v>
      </c>
    </row>
    <row r="362" spans="1:18" ht="12.75">
      <c r="A362" s="39">
        <f>'Volume Forecast'!B367</f>
        <v>0</v>
      </c>
      <c r="B362" s="39">
        <f>'Volume Forecast'!C367</f>
        <v>0</v>
      </c>
      <c r="C362" s="6" t="str">
        <f>'Volume Forecast'!D367</f>
        <v>Ea</v>
      </c>
      <c r="D362" s="6" t="str">
        <f t="shared" si="30"/>
        <v>Ea</v>
      </c>
      <c r="E362" s="6">
        <f>Sizing!J369</f>
        <v>0</v>
      </c>
      <c r="F362" s="6">
        <f t="shared" si="31"/>
        <v>0</v>
      </c>
      <c r="G362" s="6" t="s">
        <v>32</v>
      </c>
      <c r="H362" s="6" t="s">
        <v>150</v>
      </c>
      <c r="I362" s="6" t="str">
        <f t="shared" si="32"/>
        <v>Ea</v>
      </c>
      <c r="J362" s="6">
        <f>Sizing!N369</f>
        <v>0</v>
      </c>
      <c r="K362" s="6">
        <f t="shared" si="33"/>
        <v>0</v>
      </c>
      <c r="L362" s="6" t="s">
        <v>150</v>
      </c>
      <c r="M362" s="6" t="s">
        <v>33</v>
      </c>
      <c r="N362" s="6" t="str">
        <f t="shared" si="34"/>
        <v>Ea</v>
      </c>
      <c r="O362" s="6">
        <f>Sizing!R369</f>
        <v>0</v>
      </c>
      <c r="P362" s="6">
        <f t="shared" si="35"/>
        <v>0</v>
      </c>
      <c r="Q362" s="6" t="s">
        <v>33</v>
      </c>
      <c r="R362" s="6" t="s">
        <v>139</v>
      </c>
    </row>
    <row r="363" spans="1:18" ht="12.75">
      <c r="A363" s="39">
        <f>'Volume Forecast'!B368</f>
        <v>0</v>
      </c>
      <c r="B363" s="39">
        <f>'Volume Forecast'!C368</f>
        <v>0</v>
      </c>
      <c r="C363" s="6" t="str">
        <f>'Volume Forecast'!D368</f>
        <v>Ea</v>
      </c>
      <c r="D363" s="6" t="str">
        <f t="shared" si="30"/>
        <v>Ea</v>
      </c>
      <c r="E363" s="6">
        <f>Sizing!J370</f>
        <v>0</v>
      </c>
      <c r="F363" s="6">
        <f t="shared" si="31"/>
        <v>0</v>
      </c>
      <c r="G363" s="6" t="s">
        <v>32</v>
      </c>
      <c r="H363" s="6" t="s">
        <v>150</v>
      </c>
      <c r="I363" s="6" t="str">
        <f t="shared" si="32"/>
        <v>Ea</v>
      </c>
      <c r="J363" s="6">
        <f>Sizing!N370</f>
        <v>0</v>
      </c>
      <c r="K363" s="6">
        <f t="shared" si="33"/>
        <v>0</v>
      </c>
      <c r="L363" s="6" t="s">
        <v>150</v>
      </c>
      <c r="M363" s="6" t="s">
        <v>33</v>
      </c>
      <c r="N363" s="6" t="str">
        <f t="shared" si="34"/>
        <v>Ea</v>
      </c>
      <c r="O363" s="6">
        <f>Sizing!R370</f>
        <v>0</v>
      </c>
      <c r="P363" s="6">
        <f t="shared" si="35"/>
        <v>0</v>
      </c>
      <c r="Q363" s="6" t="s">
        <v>33</v>
      </c>
      <c r="R363" s="6" t="s">
        <v>139</v>
      </c>
    </row>
    <row r="364" spans="1:18" ht="12.75">
      <c r="A364" s="39">
        <f>'Volume Forecast'!B369</f>
        <v>0</v>
      </c>
      <c r="B364" s="39">
        <f>'Volume Forecast'!C369</f>
        <v>0</v>
      </c>
      <c r="C364" s="6" t="str">
        <f>'Volume Forecast'!D369</f>
        <v>Ea</v>
      </c>
      <c r="D364" s="6" t="str">
        <f t="shared" si="30"/>
        <v>Ea</v>
      </c>
      <c r="E364" s="6">
        <f>Sizing!J371</f>
        <v>0</v>
      </c>
      <c r="F364" s="6">
        <f t="shared" si="31"/>
        <v>0</v>
      </c>
      <c r="G364" s="6" t="s">
        <v>32</v>
      </c>
      <c r="H364" s="6" t="s">
        <v>150</v>
      </c>
      <c r="I364" s="6" t="str">
        <f t="shared" si="32"/>
        <v>Ea</v>
      </c>
      <c r="J364" s="6">
        <f>Sizing!N371</f>
        <v>0</v>
      </c>
      <c r="K364" s="6">
        <f t="shared" si="33"/>
        <v>0</v>
      </c>
      <c r="L364" s="6" t="s">
        <v>150</v>
      </c>
      <c r="M364" s="6" t="s">
        <v>33</v>
      </c>
      <c r="N364" s="6" t="str">
        <f t="shared" si="34"/>
        <v>Ea</v>
      </c>
      <c r="O364" s="6">
        <f>Sizing!R371</f>
        <v>0</v>
      </c>
      <c r="P364" s="6">
        <f t="shared" si="35"/>
        <v>0</v>
      </c>
      <c r="Q364" s="6" t="s">
        <v>33</v>
      </c>
      <c r="R364" s="6" t="s">
        <v>139</v>
      </c>
    </row>
    <row r="365" spans="1:18" ht="12.75">
      <c r="A365" s="39">
        <f>'Volume Forecast'!B370</f>
        <v>0</v>
      </c>
      <c r="B365" s="39">
        <f>'Volume Forecast'!C370</f>
        <v>0</v>
      </c>
      <c r="C365" s="6" t="str">
        <f>'Volume Forecast'!D370</f>
        <v>Ea</v>
      </c>
      <c r="D365" s="6" t="str">
        <f t="shared" si="30"/>
        <v>Ea</v>
      </c>
      <c r="E365" s="6">
        <f>Sizing!J372</f>
        <v>0</v>
      </c>
      <c r="F365" s="6">
        <f t="shared" si="31"/>
        <v>0</v>
      </c>
      <c r="G365" s="6" t="s">
        <v>32</v>
      </c>
      <c r="H365" s="6" t="s">
        <v>150</v>
      </c>
      <c r="I365" s="6" t="str">
        <f t="shared" si="32"/>
        <v>Ea</v>
      </c>
      <c r="J365" s="6">
        <f>Sizing!N372</f>
        <v>0</v>
      </c>
      <c r="K365" s="6">
        <f t="shared" si="33"/>
        <v>0</v>
      </c>
      <c r="L365" s="6" t="s">
        <v>150</v>
      </c>
      <c r="M365" s="6" t="s">
        <v>33</v>
      </c>
      <c r="N365" s="6" t="str">
        <f t="shared" si="34"/>
        <v>Ea</v>
      </c>
      <c r="O365" s="6">
        <f>Sizing!R372</f>
        <v>0</v>
      </c>
      <c r="P365" s="6">
        <f t="shared" si="35"/>
        <v>0</v>
      </c>
      <c r="Q365" s="6" t="s">
        <v>33</v>
      </c>
      <c r="R365" s="6" t="s">
        <v>139</v>
      </c>
    </row>
    <row r="366" spans="1:18" ht="12.75">
      <c r="A366" s="39">
        <f>'Volume Forecast'!B371</f>
        <v>0</v>
      </c>
      <c r="B366" s="39">
        <f>'Volume Forecast'!C371</f>
        <v>0</v>
      </c>
      <c r="C366" s="6" t="str">
        <f>'Volume Forecast'!D371</f>
        <v>Ea</v>
      </c>
      <c r="D366" s="6" t="str">
        <f t="shared" si="30"/>
        <v>Ea</v>
      </c>
      <c r="E366" s="6">
        <f>Sizing!J373</f>
        <v>0</v>
      </c>
      <c r="F366" s="6">
        <f t="shared" si="31"/>
        <v>0</v>
      </c>
      <c r="G366" s="6" t="s">
        <v>32</v>
      </c>
      <c r="H366" s="6" t="s">
        <v>150</v>
      </c>
      <c r="I366" s="6" t="str">
        <f t="shared" si="32"/>
        <v>Ea</v>
      </c>
      <c r="J366" s="6">
        <f>Sizing!N373</f>
        <v>0</v>
      </c>
      <c r="K366" s="6">
        <f t="shared" si="33"/>
        <v>0</v>
      </c>
      <c r="L366" s="6" t="s">
        <v>150</v>
      </c>
      <c r="M366" s="6" t="s">
        <v>33</v>
      </c>
      <c r="N366" s="6" t="str">
        <f t="shared" si="34"/>
        <v>Ea</v>
      </c>
      <c r="O366" s="6">
        <f>Sizing!R373</f>
        <v>0</v>
      </c>
      <c r="P366" s="6">
        <f t="shared" si="35"/>
        <v>0</v>
      </c>
      <c r="Q366" s="6" t="s">
        <v>33</v>
      </c>
      <c r="R366" s="6" t="s">
        <v>139</v>
      </c>
    </row>
    <row r="367" spans="1:18" ht="12.75">
      <c r="A367" s="39">
        <f>'Volume Forecast'!B372</f>
        <v>0</v>
      </c>
      <c r="B367" s="39">
        <f>'Volume Forecast'!C372</f>
        <v>0</v>
      </c>
      <c r="C367" s="6" t="str">
        <f>'Volume Forecast'!D372</f>
        <v>Ea</v>
      </c>
      <c r="D367" s="6" t="str">
        <f t="shared" si="30"/>
        <v>Ea</v>
      </c>
      <c r="E367" s="6">
        <f>Sizing!J374</f>
        <v>0</v>
      </c>
      <c r="F367" s="6">
        <f t="shared" si="31"/>
        <v>0</v>
      </c>
      <c r="G367" s="6" t="s">
        <v>32</v>
      </c>
      <c r="H367" s="6" t="s">
        <v>150</v>
      </c>
      <c r="I367" s="6" t="str">
        <f t="shared" si="32"/>
        <v>Ea</v>
      </c>
      <c r="J367" s="6">
        <f>Sizing!N374</f>
        <v>0</v>
      </c>
      <c r="K367" s="6">
        <f t="shared" si="33"/>
        <v>0</v>
      </c>
      <c r="L367" s="6" t="s">
        <v>150</v>
      </c>
      <c r="M367" s="6" t="s">
        <v>33</v>
      </c>
      <c r="N367" s="6" t="str">
        <f t="shared" si="34"/>
        <v>Ea</v>
      </c>
      <c r="O367" s="6">
        <f>Sizing!R374</f>
        <v>0</v>
      </c>
      <c r="P367" s="6">
        <f t="shared" si="35"/>
        <v>0</v>
      </c>
      <c r="Q367" s="6" t="s">
        <v>33</v>
      </c>
      <c r="R367" s="6" t="s">
        <v>139</v>
      </c>
    </row>
    <row r="368" spans="1:18" ht="12.75">
      <c r="A368" s="39">
        <f>'Volume Forecast'!B373</f>
        <v>0</v>
      </c>
      <c r="B368" s="39">
        <f>'Volume Forecast'!C373</f>
        <v>0</v>
      </c>
      <c r="C368" s="6" t="str">
        <f>'Volume Forecast'!D373</f>
        <v>Ea</v>
      </c>
      <c r="D368" s="6" t="str">
        <f t="shared" si="30"/>
        <v>Ea</v>
      </c>
      <c r="E368" s="6">
        <f>Sizing!J375</f>
        <v>0</v>
      </c>
      <c r="F368" s="6">
        <f t="shared" si="31"/>
        <v>0</v>
      </c>
      <c r="G368" s="6" t="s">
        <v>32</v>
      </c>
      <c r="H368" s="6" t="s">
        <v>150</v>
      </c>
      <c r="I368" s="6" t="str">
        <f t="shared" si="32"/>
        <v>Ea</v>
      </c>
      <c r="J368" s="6">
        <f>Sizing!N375</f>
        <v>0</v>
      </c>
      <c r="K368" s="6">
        <f t="shared" si="33"/>
        <v>0</v>
      </c>
      <c r="L368" s="6" t="s">
        <v>150</v>
      </c>
      <c r="M368" s="6" t="s">
        <v>33</v>
      </c>
      <c r="N368" s="6" t="str">
        <f t="shared" si="34"/>
        <v>Ea</v>
      </c>
      <c r="O368" s="6">
        <f>Sizing!R375</f>
        <v>0</v>
      </c>
      <c r="P368" s="6">
        <f t="shared" si="35"/>
        <v>0</v>
      </c>
      <c r="Q368" s="6" t="s">
        <v>33</v>
      </c>
      <c r="R368" s="6" t="s">
        <v>139</v>
      </c>
    </row>
    <row r="369" spans="1:18" ht="12.75">
      <c r="A369" s="39">
        <f>'Volume Forecast'!B374</f>
        <v>0</v>
      </c>
      <c r="B369" s="39">
        <f>'Volume Forecast'!C374</f>
        <v>0</v>
      </c>
      <c r="C369" s="6" t="str">
        <f>'Volume Forecast'!D374</f>
        <v>Ea</v>
      </c>
      <c r="D369" s="6" t="str">
        <f t="shared" si="30"/>
        <v>Ea</v>
      </c>
      <c r="E369" s="6">
        <f>Sizing!J376</f>
        <v>0</v>
      </c>
      <c r="F369" s="6">
        <f t="shared" si="31"/>
        <v>0</v>
      </c>
      <c r="G369" s="6" t="s">
        <v>32</v>
      </c>
      <c r="H369" s="6" t="s">
        <v>150</v>
      </c>
      <c r="I369" s="6" t="str">
        <f t="shared" si="32"/>
        <v>Ea</v>
      </c>
      <c r="J369" s="6">
        <f>Sizing!N376</f>
        <v>0</v>
      </c>
      <c r="K369" s="6">
        <f t="shared" si="33"/>
        <v>0</v>
      </c>
      <c r="L369" s="6" t="s">
        <v>150</v>
      </c>
      <c r="M369" s="6" t="s">
        <v>33</v>
      </c>
      <c r="N369" s="6" t="str">
        <f t="shared" si="34"/>
        <v>Ea</v>
      </c>
      <c r="O369" s="6">
        <f>Sizing!R376</f>
        <v>0</v>
      </c>
      <c r="P369" s="6">
        <f t="shared" si="35"/>
        <v>0</v>
      </c>
      <c r="Q369" s="6" t="s">
        <v>33</v>
      </c>
      <c r="R369" s="6" t="s">
        <v>139</v>
      </c>
    </row>
    <row r="370" spans="1:18" ht="12.75">
      <c r="A370" s="39">
        <f>'Volume Forecast'!B375</f>
        <v>0</v>
      </c>
      <c r="B370" s="39">
        <f>'Volume Forecast'!C375</f>
        <v>0</v>
      </c>
      <c r="C370" s="6" t="str">
        <f>'Volume Forecast'!D375</f>
        <v>Ea</v>
      </c>
      <c r="D370" s="6" t="str">
        <f t="shared" si="30"/>
        <v>Ea</v>
      </c>
      <c r="E370" s="6">
        <f>Sizing!J377</f>
        <v>0</v>
      </c>
      <c r="F370" s="6">
        <f t="shared" si="31"/>
        <v>0</v>
      </c>
      <c r="G370" s="6" t="s">
        <v>32</v>
      </c>
      <c r="H370" s="6" t="s">
        <v>150</v>
      </c>
      <c r="I370" s="6" t="str">
        <f t="shared" si="32"/>
        <v>Ea</v>
      </c>
      <c r="J370" s="6">
        <f>Sizing!N377</f>
        <v>0</v>
      </c>
      <c r="K370" s="6">
        <f t="shared" si="33"/>
        <v>0</v>
      </c>
      <c r="L370" s="6" t="s">
        <v>150</v>
      </c>
      <c r="M370" s="6" t="s">
        <v>33</v>
      </c>
      <c r="N370" s="6" t="str">
        <f t="shared" si="34"/>
        <v>Ea</v>
      </c>
      <c r="O370" s="6">
        <f>Sizing!R377</f>
        <v>0</v>
      </c>
      <c r="P370" s="6">
        <f t="shared" si="35"/>
        <v>0</v>
      </c>
      <c r="Q370" s="6" t="s">
        <v>33</v>
      </c>
      <c r="R370" s="6" t="s">
        <v>139</v>
      </c>
    </row>
    <row r="371" spans="1:18" ht="12.75">
      <c r="A371" s="39">
        <f>'Volume Forecast'!B376</f>
        <v>0</v>
      </c>
      <c r="B371" s="39">
        <f>'Volume Forecast'!C376</f>
        <v>0</v>
      </c>
      <c r="C371" s="6" t="str">
        <f>'Volume Forecast'!D376</f>
        <v>Ea</v>
      </c>
      <c r="D371" s="6" t="str">
        <f t="shared" si="30"/>
        <v>Ea</v>
      </c>
      <c r="E371" s="6">
        <f>Sizing!J378</f>
        <v>0</v>
      </c>
      <c r="F371" s="6">
        <f t="shared" si="31"/>
        <v>0</v>
      </c>
      <c r="G371" s="6" t="s">
        <v>32</v>
      </c>
      <c r="H371" s="6" t="s">
        <v>150</v>
      </c>
      <c r="I371" s="6" t="str">
        <f t="shared" si="32"/>
        <v>Ea</v>
      </c>
      <c r="J371" s="6">
        <f>Sizing!N378</f>
        <v>0</v>
      </c>
      <c r="K371" s="6">
        <f t="shared" si="33"/>
        <v>0</v>
      </c>
      <c r="L371" s="6" t="s">
        <v>150</v>
      </c>
      <c r="M371" s="6" t="s">
        <v>33</v>
      </c>
      <c r="N371" s="6" t="str">
        <f t="shared" si="34"/>
        <v>Ea</v>
      </c>
      <c r="O371" s="6">
        <f>Sizing!R378</f>
        <v>0</v>
      </c>
      <c r="P371" s="6">
        <f t="shared" si="35"/>
        <v>0</v>
      </c>
      <c r="Q371" s="6" t="s">
        <v>33</v>
      </c>
      <c r="R371" s="6" t="s">
        <v>139</v>
      </c>
    </row>
    <row r="372" spans="1:18" ht="12.75">
      <c r="A372" s="39">
        <f>'Volume Forecast'!B377</f>
        <v>0</v>
      </c>
      <c r="B372" s="39">
        <f>'Volume Forecast'!C377</f>
        <v>0</v>
      </c>
      <c r="C372" s="6" t="str">
        <f>'Volume Forecast'!D377</f>
        <v>Ea</v>
      </c>
      <c r="D372" s="6" t="str">
        <f t="shared" si="30"/>
        <v>Ea</v>
      </c>
      <c r="E372" s="6">
        <f>Sizing!J379</f>
        <v>0</v>
      </c>
      <c r="F372" s="6">
        <f t="shared" si="31"/>
        <v>0</v>
      </c>
      <c r="G372" s="6" t="s">
        <v>32</v>
      </c>
      <c r="H372" s="6" t="s">
        <v>150</v>
      </c>
      <c r="I372" s="6" t="str">
        <f t="shared" si="32"/>
        <v>Ea</v>
      </c>
      <c r="J372" s="6">
        <f>Sizing!N379</f>
        <v>0</v>
      </c>
      <c r="K372" s="6">
        <f t="shared" si="33"/>
        <v>0</v>
      </c>
      <c r="L372" s="6" t="s">
        <v>150</v>
      </c>
      <c r="M372" s="6" t="s">
        <v>33</v>
      </c>
      <c r="N372" s="6" t="str">
        <f t="shared" si="34"/>
        <v>Ea</v>
      </c>
      <c r="O372" s="6">
        <f>Sizing!R379</f>
        <v>0</v>
      </c>
      <c r="P372" s="6">
        <f t="shared" si="35"/>
        <v>0</v>
      </c>
      <c r="Q372" s="6" t="s">
        <v>33</v>
      </c>
      <c r="R372" s="6" t="s">
        <v>139</v>
      </c>
    </row>
    <row r="373" spans="1:18" ht="12.75">
      <c r="A373" s="39">
        <f>'Volume Forecast'!B378</f>
        <v>0</v>
      </c>
      <c r="B373" s="39">
        <f>'Volume Forecast'!C378</f>
        <v>0</v>
      </c>
      <c r="C373" s="6" t="str">
        <f>'Volume Forecast'!D378</f>
        <v>Ea</v>
      </c>
      <c r="D373" s="6" t="str">
        <f t="shared" si="30"/>
        <v>Ea</v>
      </c>
      <c r="E373" s="6">
        <f>Sizing!J380</f>
        <v>0</v>
      </c>
      <c r="F373" s="6">
        <f t="shared" si="31"/>
        <v>0</v>
      </c>
      <c r="G373" s="6" t="s">
        <v>32</v>
      </c>
      <c r="H373" s="6" t="s">
        <v>150</v>
      </c>
      <c r="I373" s="6" t="str">
        <f t="shared" si="32"/>
        <v>Ea</v>
      </c>
      <c r="J373" s="6">
        <f>Sizing!N380</f>
        <v>0</v>
      </c>
      <c r="K373" s="6">
        <f t="shared" si="33"/>
        <v>0</v>
      </c>
      <c r="L373" s="6" t="s">
        <v>150</v>
      </c>
      <c r="M373" s="6" t="s">
        <v>33</v>
      </c>
      <c r="N373" s="6" t="str">
        <f t="shared" si="34"/>
        <v>Ea</v>
      </c>
      <c r="O373" s="6">
        <f>Sizing!R380</f>
        <v>0</v>
      </c>
      <c r="P373" s="6">
        <f t="shared" si="35"/>
        <v>0</v>
      </c>
      <c r="Q373" s="6" t="s">
        <v>33</v>
      </c>
      <c r="R373" s="6" t="s">
        <v>139</v>
      </c>
    </row>
    <row r="374" spans="1:18" ht="12.75">
      <c r="A374" s="39">
        <f>'Volume Forecast'!B379</f>
        <v>0</v>
      </c>
      <c r="B374" s="39">
        <f>'Volume Forecast'!C379</f>
        <v>0</v>
      </c>
      <c r="C374" s="6" t="str">
        <f>'Volume Forecast'!D379</f>
        <v>Ea</v>
      </c>
      <c r="D374" s="6" t="str">
        <f t="shared" si="30"/>
        <v>Ea</v>
      </c>
      <c r="E374" s="6">
        <f>Sizing!J381</f>
        <v>0</v>
      </c>
      <c r="F374" s="6">
        <f t="shared" si="31"/>
        <v>0</v>
      </c>
      <c r="G374" s="6" t="s">
        <v>32</v>
      </c>
      <c r="H374" s="6" t="s">
        <v>150</v>
      </c>
      <c r="I374" s="6" t="str">
        <f t="shared" si="32"/>
        <v>Ea</v>
      </c>
      <c r="J374" s="6">
        <f>Sizing!N381</f>
        <v>0</v>
      </c>
      <c r="K374" s="6">
        <f t="shared" si="33"/>
        <v>0</v>
      </c>
      <c r="L374" s="6" t="s">
        <v>150</v>
      </c>
      <c r="M374" s="6" t="s">
        <v>33</v>
      </c>
      <c r="N374" s="6" t="str">
        <f t="shared" si="34"/>
        <v>Ea</v>
      </c>
      <c r="O374" s="6">
        <f>Sizing!R381</f>
        <v>0</v>
      </c>
      <c r="P374" s="6">
        <f t="shared" si="35"/>
        <v>0</v>
      </c>
      <c r="Q374" s="6" t="s">
        <v>33</v>
      </c>
      <c r="R374" s="6" t="s">
        <v>139</v>
      </c>
    </row>
    <row r="375" spans="1:18" ht="12.75">
      <c r="A375" s="39">
        <f>'Volume Forecast'!B380</f>
        <v>0</v>
      </c>
      <c r="B375" s="39">
        <f>'Volume Forecast'!C380</f>
        <v>0</v>
      </c>
      <c r="C375" s="6" t="str">
        <f>'Volume Forecast'!D380</f>
        <v>Ea</v>
      </c>
      <c r="D375" s="6" t="str">
        <f t="shared" si="30"/>
        <v>Ea</v>
      </c>
      <c r="E375" s="6">
        <f>Sizing!J382</f>
        <v>0</v>
      </c>
      <c r="F375" s="6">
        <f t="shared" si="31"/>
        <v>0</v>
      </c>
      <c r="G375" s="6" t="s">
        <v>32</v>
      </c>
      <c r="H375" s="6" t="s">
        <v>150</v>
      </c>
      <c r="I375" s="6" t="str">
        <f t="shared" si="32"/>
        <v>Ea</v>
      </c>
      <c r="J375" s="6">
        <f>Sizing!N382</f>
        <v>0</v>
      </c>
      <c r="K375" s="6">
        <f t="shared" si="33"/>
        <v>0</v>
      </c>
      <c r="L375" s="6" t="s">
        <v>150</v>
      </c>
      <c r="M375" s="6" t="s">
        <v>33</v>
      </c>
      <c r="N375" s="6" t="str">
        <f t="shared" si="34"/>
        <v>Ea</v>
      </c>
      <c r="O375" s="6">
        <f>Sizing!R382</f>
        <v>0</v>
      </c>
      <c r="P375" s="6">
        <f t="shared" si="35"/>
        <v>0</v>
      </c>
      <c r="Q375" s="6" t="s">
        <v>33</v>
      </c>
      <c r="R375" s="6" t="s">
        <v>139</v>
      </c>
    </row>
    <row r="376" spans="1:18" ht="12.75">
      <c r="A376" s="39">
        <f>'Volume Forecast'!B381</f>
        <v>0</v>
      </c>
      <c r="B376" s="39">
        <f>'Volume Forecast'!C381</f>
        <v>0</v>
      </c>
      <c r="C376" s="6" t="str">
        <f>'Volume Forecast'!D381</f>
        <v>Ea</v>
      </c>
      <c r="D376" s="6" t="str">
        <f t="shared" si="30"/>
        <v>Ea</v>
      </c>
      <c r="E376" s="6">
        <f>Sizing!J383</f>
        <v>0</v>
      </c>
      <c r="F376" s="6">
        <f t="shared" si="31"/>
        <v>0</v>
      </c>
      <c r="G376" s="6" t="s">
        <v>32</v>
      </c>
      <c r="H376" s="6" t="s">
        <v>150</v>
      </c>
      <c r="I376" s="6" t="str">
        <f t="shared" si="32"/>
        <v>Ea</v>
      </c>
      <c r="J376" s="6">
        <f>Sizing!N383</f>
        <v>0</v>
      </c>
      <c r="K376" s="6">
        <f t="shared" si="33"/>
        <v>0</v>
      </c>
      <c r="L376" s="6" t="s">
        <v>150</v>
      </c>
      <c r="M376" s="6" t="s">
        <v>33</v>
      </c>
      <c r="N376" s="6" t="str">
        <f t="shared" si="34"/>
        <v>Ea</v>
      </c>
      <c r="O376" s="6">
        <f>Sizing!R383</f>
        <v>0</v>
      </c>
      <c r="P376" s="6">
        <f t="shared" si="35"/>
        <v>0</v>
      </c>
      <c r="Q376" s="6" t="s">
        <v>33</v>
      </c>
      <c r="R376" s="6" t="s">
        <v>139</v>
      </c>
    </row>
    <row r="377" spans="1:18" ht="12.75">
      <c r="A377" s="39">
        <f>'Volume Forecast'!B382</f>
        <v>0</v>
      </c>
      <c r="B377" s="39">
        <f>'Volume Forecast'!C382</f>
        <v>0</v>
      </c>
      <c r="C377" s="6" t="str">
        <f>'Volume Forecast'!D382</f>
        <v>Ea</v>
      </c>
      <c r="D377" s="6" t="str">
        <f t="shared" si="30"/>
        <v>Ea</v>
      </c>
      <c r="E377" s="6">
        <f>Sizing!J384</f>
        <v>0</v>
      </c>
      <c r="F377" s="6">
        <f t="shared" si="31"/>
        <v>0</v>
      </c>
      <c r="G377" s="6" t="s">
        <v>32</v>
      </c>
      <c r="H377" s="6" t="s">
        <v>150</v>
      </c>
      <c r="I377" s="6" t="str">
        <f t="shared" si="32"/>
        <v>Ea</v>
      </c>
      <c r="J377" s="6">
        <f>Sizing!N384</f>
        <v>0</v>
      </c>
      <c r="K377" s="6">
        <f t="shared" si="33"/>
        <v>0</v>
      </c>
      <c r="L377" s="6" t="s">
        <v>150</v>
      </c>
      <c r="M377" s="6" t="s">
        <v>33</v>
      </c>
      <c r="N377" s="6" t="str">
        <f t="shared" si="34"/>
        <v>Ea</v>
      </c>
      <c r="O377" s="6">
        <f>Sizing!R384</f>
        <v>0</v>
      </c>
      <c r="P377" s="6">
        <f t="shared" si="35"/>
        <v>0</v>
      </c>
      <c r="Q377" s="6" t="s">
        <v>33</v>
      </c>
      <c r="R377" s="6" t="s">
        <v>139</v>
      </c>
    </row>
    <row r="378" spans="1:18" ht="12.75">
      <c r="A378" s="39">
        <f>'Volume Forecast'!B383</f>
        <v>0</v>
      </c>
      <c r="B378" s="39">
        <f>'Volume Forecast'!C383</f>
        <v>0</v>
      </c>
      <c r="C378" s="6" t="str">
        <f>'Volume Forecast'!D383</f>
        <v>Ea</v>
      </c>
      <c r="D378" s="6" t="str">
        <f t="shared" si="30"/>
        <v>Ea</v>
      </c>
      <c r="E378" s="6">
        <f>Sizing!J385</f>
        <v>0</v>
      </c>
      <c r="F378" s="6">
        <f t="shared" si="31"/>
        <v>0</v>
      </c>
      <c r="G378" s="6" t="s">
        <v>32</v>
      </c>
      <c r="H378" s="6" t="s">
        <v>150</v>
      </c>
      <c r="I378" s="6" t="str">
        <f t="shared" si="32"/>
        <v>Ea</v>
      </c>
      <c r="J378" s="6">
        <f>Sizing!N385</f>
        <v>0</v>
      </c>
      <c r="K378" s="6">
        <f t="shared" si="33"/>
        <v>0</v>
      </c>
      <c r="L378" s="6" t="s">
        <v>150</v>
      </c>
      <c r="M378" s="6" t="s">
        <v>33</v>
      </c>
      <c r="N378" s="6" t="str">
        <f t="shared" si="34"/>
        <v>Ea</v>
      </c>
      <c r="O378" s="6">
        <f>Sizing!R385</f>
        <v>0</v>
      </c>
      <c r="P378" s="6">
        <f t="shared" si="35"/>
        <v>0</v>
      </c>
      <c r="Q378" s="6" t="s">
        <v>33</v>
      </c>
      <c r="R378" s="6" t="s">
        <v>139</v>
      </c>
    </row>
    <row r="379" spans="1:18" ht="12.75">
      <c r="A379" s="39">
        <f>'Volume Forecast'!B384</f>
        <v>0</v>
      </c>
      <c r="B379" s="39">
        <f>'Volume Forecast'!C384</f>
        <v>0</v>
      </c>
      <c r="C379" s="6" t="str">
        <f>'Volume Forecast'!D384</f>
        <v>Ea</v>
      </c>
      <c r="D379" s="6" t="str">
        <f t="shared" si="30"/>
        <v>Ea</v>
      </c>
      <c r="E379" s="6">
        <f>Sizing!J386</f>
        <v>0</v>
      </c>
      <c r="F379" s="6">
        <f t="shared" si="31"/>
        <v>0</v>
      </c>
      <c r="G379" s="6" t="s">
        <v>32</v>
      </c>
      <c r="H379" s="6" t="s">
        <v>150</v>
      </c>
      <c r="I379" s="6" t="str">
        <f t="shared" si="32"/>
        <v>Ea</v>
      </c>
      <c r="J379" s="6">
        <f>Sizing!N386</f>
        <v>0</v>
      </c>
      <c r="K379" s="6">
        <f t="shared" si="33"/>
        <v>0</v>
      </c>
      <c r="L379" s="6" t="s">
        <v>150</v>
      </c>
      <c r="M379" s="6" t="s">
        <v>33</v>
      </c>
      <c r="N379" s="6" t="str">
        <f t="shared" si="34"/>
        <v>Ea</v>
      </c>
      <c r="O379" s="6">
        <f>Sizing!R386</f>
        <v>0</v>
      </c>
      <c r="P379" s="6">
        <f t="shared" si="35"/>
        <v>0</v>
      </c>
      <c r="Q379" s="6" t="s">
        <v>33</v>
      </c>
      <c r="R379" s="6" t="s">
        <v>139</v>
      </c>
    </row>
    <row r="380" spans="1:18" ht="12.75">
      <c r="A380" s="39">
        <f>'Volume Forecast'!B385</f>
        <v>0</v>
      </c>
      <c r="B380" s="39">
        <f>'Volume Forecast'!C385</f>
        <v>0</v>
      </c>
      <c r="C380" s="6" t="str">
        <f>'Volume Forecast'!D385</f>
        <v>Ea</v>
      </c>
      <c r="D380" s="6" t="str">
        <f t="shared" si="30"/>
        <v>Ea</v>
      </c>
      <c r="E380" s="6">
        <f>Sizing!J387</f>
        <v>0</v>
      </c>
      <c r="F380" s="6">
        <f t="shared" si="31"/>
        <v>0</v>
      </c>
      <c r="G380" s="6" t="s">
        <v>32</v>
      </c>
      <c r="H380" s="6" t="s">
        <v>150</v>
      </c>
      <c r="I380" s="6" t="str">
        <f t="shared" si="32"/>
        <v>Ea</v>
      </c>
      <c r="J380" s="6">
        <f>Sizing!N387</f>
        <v>0</v>
      </c>
      <c r="K380" s="6">
        <f t="shared" si="33"/>
        <v>0</v>
      </c>
      <c r="L380" s="6" t="s">
        <v>150</v>
      </c>
      <c r="M380" s="6" t="s">
        <v>33</v>
      </c>
      <c r="N380" s="6" t="str">
        <f t="shared" si="34"/>
        <v>Ea</v>
      </c>
      <c r="O380" s="6">
        <f>Sizing!R387</f>
        <v>0</v>
      </c>
      <c r="P380" s="6">
        <f t="shared" si="35"/>
        <v>0</v>
      </c>
      <c r="Q380" s="6" t="s">
        <v>33</v>
      </c>
      <c r="R380" s="6" t="s">
        <v>139</v>
      </c>
    </row>
    <row r="381" spans="1:18" ht="12.75">
      <c r="A381" s="39">
        <f>'Volume Forecast'!B386</f>
        <v>0</v>
      </c>
      <c r="B381" s="39">
        <f>'Volume Forecast'!C386</f>
        <v>0</v>
      </c>
      <c r="C381" s="6" t="str">
        <f>'Volume Forecast'!D386</f>
        <v>Ea</v>
      </c>
      <c r="D381" s="6" t="str">
        <f t="shared" si="30"/>
        <v>Ea</v>
      </c>
      <c r="E381" s="6">
        <f>Sizing!J388</f>
        <v>0</v>
      </c>
      <c r="F381" s="6">
        <f t="shared" si="31"/>
        <v>0</v>
      </c>
      <c r="G381" s="6" t="s">
        <v>32</v>
      </c>
      <c r="H381" s="6" t="s">
        <v>150</v>
      </c>
      <c r="I381" s="6" t="str">
        <f t="shared" si="32"/>
        <v>Ea</v>
      </c>
      <c r="J381" s="6">
        <f>Sizing!N388</f>
        <v>0</v>
      </c>
      <c r="K381" s="6">
        <f t="shared" si="33"/>
        <v>0</v>
      </c>
      <c r="L381" s="6" t="s">
        <v>150</v>
      </c>
      <c r="M381" s="6" t="s">
        <v>33</v>
      </c>
      <c r="N381" s="6" t="str">
        <f t="shared" si="34"/>
        <v>Ea</v>
      </c>
      <c r="O381" s="6">
        <f>Sizing!R388</f>
        <v>0</v>
      </c>
      <c r="P381" s="6">
        <f t="shared" si="35"/>
        <v>0</v>
      </c>
      <c r="Q381" s="6" t="s">
        <v>33</v>
      </c>
      <c r="R381" s="6" t="s">
        <v>139</v>
      </c>
    </row>
    <row r="382" spans="1:18" ht="12.75">
      <c r="A382" s="39">
        <f>'Volume Forecast'!B387</f>
        <v>0</v>
      </c>
      <c r="B382" s="39">
        <f>'Volume Forecast'!C387</f>
        <v>0</v>
      </c>
      <c r="C382" s="6" t="str">
        <f>'Volume Forecast'!D387</f>
        <v>Ea</v>
      </c>
      <c r="D382" s="6" t="str">
        <f t="shared" si="30"/>
        <v>Ea</v>
      </c>
      <c r="E382" s="6">
        <f>Sizing!J389</f>
        <v>0</v>
      </c>
      <c r="F382" s="6">
        <f t="shared" si="31"/>
        <v>0</v>
      </c>
      <c r="G382" s="6" t="s">
        <v>32</v>
      </c>
      <c r="H382" s="6" t="s">
        <v>150</v>
      </c>
      <c r="I382" s="6" t="str">
        <f t="shared" si="32"/>
        <v>Ea</v>
      </c>
      <c r="J382" s="6">
        <f>Sizing!N389</f>
        <v>0</v>
      </c>
      <c r="K382" s="6">
        <f t="shared" si="33"/>
        <v>0</v>
      </c>
      <c r="L382" s="6" t="s">
        <v>150</v>
      </c>
      <c r="M382" s="6" t="s">
        <v>33</v>
      </c>
      <c r="N382" s="6" t="str">
        <f t="shared" si="34"/>
        <v>Ea</v>
      </c>
      <c r="O382" s="6">
        <f>Sizing!R389</f>
        <v>0</v>
      </c>
      <c r="P382" s="6">
        <f t="shared" si="35"/>
        <v>0</v>
      </c>
      <c r="Q382" s="6" t="s">
        <v>33</v>
      </c>
      <c r="R382" s="6" t="s">
        <v>139</v>
      </c>
    </row>
    <row r="383" spans="1:18" ht="12.75">
      <c r="A383" s="39">
        <f>'Volume Forecast'!B388</f>
        <v>0</v>
      </c>
      <c r="B383" s="39">
        <f>'Volume Forecast'!C388</f>
        <v>0</v>
      </c>
      <c r="C383" s="6" t="str">
        <f>'Volume Forecast'!D388</f>
        <v>Ea</v>
      </c>
      <c r="D383" s="6" t="str">
        <f t="shared" si="30"/>
        <v>Ea</v>
      </c>
      <c r="E383" s="6">
        <f>Sizing!J390</f>
        <v>0</v>
      </c>
      <c r="F383" s="6">
        <f t="shared" si="31"/>
        <v>0</v>
      </c>
      <c r="G383" s="6" t="s">
        <v>32</v>
      </c>
      <c r="H383" s="6" t="s">
        <v>150</v>
      </c>
      <c r="I383" s="6" t="str">
        <f t="shared" si="32"/>
        <v>Ea</v>
      </c>
      <c r="J383" s="6">
        <f>Sizing!N390</f>
        <v>0</v>
      </c>
      <c r="K383" s="6">
        <f t="shared" si="33"/>
        <v>0</v>
      </c>
      <c r="L383" s="6" t="s">
        <v>150</v>
      </c>
      <c r="M383" s="6" t="s">
        <v>33</v>
      </c>
      <c r="N383" s="6" t="str">
        <f t="shared" si="34"/>
        <v>Ea</v>
      </c>
      <c r="O383" s="6">
        <f>Sizing!R390</f>
        <v>0</v>
      </c>
      <c r="P383" s="6">
        <f t="shared" si="35"/>
        <v>0</v>
      </c>
      <c r="Q383" s="6" t="s">
        <v>33</v>
      </c>
      <c r="R383" s="6" t="s">
        <v>139</v>
      </c>
    </row>
    <row r="384" spans="1:18" ht="12.75">
      <c r="A384" s="39">
        <f>'Volume Forecast'!B389</f>
        <v>0</v>
      </c>
      <c r="B384" s="39">
        <f>'Volume Forecast'!C389</f>
        <v>0</v>
      </c>
      <c r="C384" s="6" t="str">
        <f>'Volume Forecast'!D389</f>
        <v>Ea</v>
      </c>
      <c r="D384" s="6" t="str">
        <f t="shared" si="30"/>
        <v>Ea</v>
      </c>
      <c r="E384" s="6">
        <f>Sizing!J391</f>
        <v>0</v>
      </c>
      <c r="F384" s="6">
        <f t="shared" si="31"/>
        <v>0</v>
      </c>
      <c r="G384" s="6" t="s">
        <v>32</v>
      </c>
      <c r="H384" s="6" t="s">
        <v>150</v>
      </c>
      <c r="I384" s="6" t="str">
        <f t="shared" si="32"/>
        <v>Ea</v>
      </c>
      <c r="J384" s="6">
        <f>Sizing!N391</f>
        <v>0</v>
      </c>
      <c r="K384" s="6">
        <f t="shared" si="33"/>
        <v>0</v>
      </c>
      <c r="L384" s="6" t="s">
        <v>150</v>
      </c>
      <c r="M384" s="6" t="s">
        <v>33</v>
      </c>
      <c r="N384" s="6" t="str">
        <f t="shared" si="34"/>
        <v>Ea</v>
      </c>
      <c r="O384" s="6">
        <f>Sizing!R391</f>
        <v>0</v>
      </c>
      <c r="P384" s="6">
        <f t="shared" si="35"/>
        <v>0</v>
      </c>
      <c r="Q384" s="6" t="s">
        <v>33</v>
      </c>
      <c r="R384" s="6" t="s">
        <v>139</v>
      </c>
    </row>
    <row r="385" spans="1:18" ht="12.75">
      <c r="A385" s="39">
        <f>'Volume Forecast'!B390</f>
        <v>0</v>
      </c>
      <c r="B385" s="39">
        <f>'Volume Forecast'!C390</f>
        <v>0</v>
      </c>
      <c r="C385" s="6" t="str">
        <f>'Volume Forecast'!D390</f>
        <v>Ea</v>
      </c>
      <c r="D385" s="6" t="str">
        <f t="shared" si="30"/>
        <v>Ea</v>
      </c>
      <c r="E385" s="6">
        <f>Sizing!J392</f>
        <v>0</v>
      </c>
      <c r="F385" s="6">
        <f t="shared" si="31"/>
        <v>0</v>
      </c>
      <c r="G385" s="6" t="s">
        <v>32</v>
      </c>
      <c r="H385" s="6" t="s">
        <v>150</v>
      </c>
      <c r="I385" s="6" t="str">
        <f t="shared" si="32"/>
        <v>Ea</v>
      </c>
      <c r="J385" s="6">
        <f>Sizing!N392</f>
        <v>0</v>
      </c>
      <c r="K385" s="6">
        <f t="shared" si="33"/>
        <v>0</v>
      </c>
      <c r="L385" s="6" t="s">
        <v>150</v>
      </c>
      <c r="M385" s="6" t="s">
        <v>33</v>
      </c>
      <c r="N385" s="6" t="str">
        <f t="shared" si="34"/>
        <v>Ea</v>
      </c>
      <c r="O385" s="6">
        <f>Sizing!R392</f>
        <v>0</v>
      </c>
      <c r="P385" s="6">
        <f t="shared" si="35"/>
        <v>0</v>
      </c>
      <c r="Q385" s="6" t="s">
        <v>33</v>
      </c>
      <c r="R385" s="6" t="s">
        <v>139</v>
      </c>
    </row>
    <row r="386" spans="1:18" ht="12.75">
      <c r="A386" s="39">
        <f>'Volume Forecast'!B391</f>
        <v>0</v>
      </c>
      <c r="B386" s="39">
        <f>'Volume Forecast'!C391</f>
        <v>0</v>
      </c>
      <c r="C386" s="6" t="str">
        <f>'Volume Forecast'!D391</f>
        <v>Ea</v>
      </c>
      <c r="D386" s="6" t="str">
        <f aca="true" t="shared" si="36" ref="D386:D449">C386</f>
        <v>Ea</v>
      </c>
      <c r="E386" s="6">
        <f>Sizing!J393</f>
        <v>0</v>
      </c>
      <c r="F386" s="6">
        <f t="shared" si="31"/>
        <v>0</v>
      </c>
      <c r="G386" s="6" t="s">
        <v>32</v>
      </c>
      <c r="H386" s="6" t="s">
        <v>150</v>
      </c>
      <c r="I386" s="6" t="str">
        <f t="shared" si="32"/>
        <v>Ea</v>
      </c>
      <c r="J386" s="6">
        <f>Sizing!N393</f>
        <v>0</v>
      </c>
      <c r="K386" s="6">
        <f t="shared" si="33"/>
        <v>0</v>
      </c>
      <c r="L386" s="6" t="s">
        <v>150</v>
      </c>
      <c r="M386" s="6" t="s">
        <v>33</v>
      </c>
      <c r="N386" s="6" t="str">
        <f t="shared" si="34"/>
        <v>Ea</v>
      </c>
      <c r="O386" s="6">
        <f>Sizing!R393</f>
        <v>0</v>
      </c>
      <c r="P386" s="6">
        <f t="shared" si="35"/>
        <v>0</v>
      </c>
      <c r="Q386" s="6" t="s">
        <v>33</v>
      </c>
      <c r="R386" s="6" t="s">
        <v>139</v>
      </c>
    </row>
    <row r="387" spans="1:18" ht="12.75">
      <c r="A387" s="39">
        <f>'Volume Forecast'!B392</f>
        <v>0</v>
      </c>
      <c r="B387" s="39">
        <f>'Volume Forecast'!C392</f>
        <v>0</v>
      </c>
      <c r="C387" s="6" t="str">
        <f>'Volume Forecast'!D392</f>
        <v>Ea</v>
      </c>
      <c r="D387" s="6" t="str">
        <f t="shared" si="36"/>
        <v>Ea</v>
      </c>
      <c r="E387" s="6">
        <f>Sizing!J394</f>
        <v>0</v>
      </c>
      <c r="F387" s="6">
        <f aca="true" t="shared" si="37" ref="F387:F450">E387</f>
        <v>0</v>
      </c>
      <c r="G387" s="6" t="s">
        <v>32</v>
      </c>
      <c r="H387" s="6" t="s">
        <v>150</v>
      </c>
      <c r="I387" s="6" t="str">
        <f aca="true" t="shared" si="38" ref="I387:I450">D387</f>
        <v>Ea</v>
      </c>
      <c r="J387" s="6">
        <f>Sizing!N394</f>
        <v>0</v>
      </c>
      <c r="K387" s="6">
        <f aca="true" t="shared" si="39" ref="K387:K450">J387</f>
        <v>0</v>
      </c>
      <c r="L387" s="6" t="s">
        <v>150</v>
      </c>
      <c r="M387" s="6" t="s">
        <v>33</v>
      </c>
      <c r="N387" s="6" t="str">
        <f aca="true" t="shared" si="40" ref="N387:N450">I387</f>
        <v>Ea</v>
      </c>
      <c r="O387" s="6">
        <f>Sizing!R394</f>
        <v>0</v>
      </c>
      <c r="P387" s="6">
        <f aca="true" t="shared" si="41" ref="P387:P450">O387</f>
        <v>0</v>
      </c>
      <c r="Q387" s="6" t="s">
        <v>33</v>
      </c>
      <c r="R387" s="6" t="s">
        <v>139</v>
      </c>
    </row>
    <row r="388" spans="1:18" ht="12.75">
      <c r="A388" s="39">
        <f>'Volume Forecast'!B393</f>
        <v>0</v>
      </c>
      <c r="B388" s="39">
        <f>'Volume Forecast'!C393</f>
        <v>0</v>
      </c>
      <c r="C388" s="6" t="str">
        <f>'Volume Forecast'!D393</f>
        <v>Ea</v>
      </c>
      <c r="D388" s="6" t="str">
        <f t="shared" si="36"/>
        <v>Ea</v>
      </c>
      <c r="E388" s="6">
        <f>Sizing!J395</f>
        <v>0</v>
      </c>
      <c r="F388" s="6">
        <f t="shared" si="37"/>
        <v>0</v>
      </c>
      <c r="G388" s="6" t="s">
        <v>32</v>
      </c>
      <c r="H388" s="6" t="s">
        <v>150</v>
      </c>
      <c r="I388" s="6" t="str">
        <f t="shared" si="38"/>
        <v>Ea</v>
      </c>
      <c r="J388" s="6">
        <f>Sizing!N395</f>
        <v>0</v>
      </c>
      <c r="K388" s="6">
        <f t="shared" si="39"/>
        <v>0</v>
      </c>
      <c r="L388" s="6" t="s">
        <v>150</v>
      </c>
      <c r="M388" s="6" t="s">
        <v>33</v>
      </c>
      <c r="N388" s="6" t="str">
        <f t="shared" si="40"/>
        <v>Ea</v>
      </c>
      <c r="O388" s="6">
        <f>Sizing!R395</f>
        <v>0</v>
      </c>
      <c r="P388" s="6">
        <f t="shared" si="41"/>
        <v>0</v>
      </c>
      <c r="Q388" s="6" t="s">
        <v>33</v>
      </c>
      <c r="R388" s="6" t="s">
        <v>139</v>
      </c>
    </row>
    <row r="389" spans="1:18" ht="12.75">
      <c r="A389" s="39">
        <f>'Volume Forecast'!B394</f>
        <v>0</v>
      </c>
      <c r="B389" s="39">
        <f>'Volume Forecast'!C394</f>
        <v>0</v>
      </c>
      <c r="C389" s="6" t="str">
        <f>'Volume Forecast'!D394</f>
        <v>Ea</v>
      </c>
      <c r="D389" s="6" t="str">
        <f t="shared" si="36"/>
        <v>Ea</v>
      </c>
      <c r="E389" s="6">
        <f>Sizing!J396</f>
        <v>0</v>
      </c>
      <c r="F389" s="6">
        <f t="shared" si="37"/>
        <v>0</v>
      </c>
      <c r="G389" s="6" t="s">
        <v>32</v>
      </c>
      <c r="H389" s="6" t="s">
        <v>150</v>
      </c>
      <c r="I389" s="6" t="str">
        <f t="shared" si="38"/>
        <v>Ea</v>
      </c>
      <c r="J389" s="6">
        <f>Sizing!N396</f>
        <v>0</v>
      </c>
      <c r="K389" s="6">
        <f t="shared" si="39"/>
        <v>0</v>
      </c>
      <c r="L389" s="6" t="s">
        <v>150</v>
      </c>
      <c r="M389" s="6" t="s">
        <v>33</v>
      </c>
      <c r="N389" s="6" t="str">
        <f t="shared" si="40"/>
        <v>Ea</v>
      </c>
      <c r="O389" s="6">
        <f>Sizing!R396</f>
        <v>0</v>
      </c>
      <c r="P389" s="6">
        <f t="shared" si="41"/>
        <v>0</v>
      </c>
      <c r="Q389" s="6" t="s">
        <v>33</v>
      </c>
      <c r="R389" s="6" t="s">
        <v>139</v>
      </c>
    </row>
    <row r="390" spans="1:18" ht="12.75">
      <c r="A390" s="39">
        <f>'Volume Forecast'!B395</f>
        <v>0</v>
      </c>
      <c r="B390" s="39">
        <f>'Volume Forecast'!C395</f>
        <v>0</v>
      </c>
      <c r="C390" s="6" t="str">
        <f>'Volume Forecast'!D395</f>
        <v>Ea</v>
      </c>
      <c r="D390" s="6" t="str">
        <f t="shared" si="36"/>
        <v>Ea</v>
      </c>
      <c r="E390" s="6">
        <f>Sizing!J397</f>
        <v>0</v>
      </c>
      <c r="F390" s="6">
        <f t="shared" si="37"/>
        <v>0</v>
      </c>
      <c r="G390" s="6" t="s">
        <v>32</v>
      </c>
      <c r="H390" s="6" t="s">
        <v>150</v>
      </c>
      <c r="I390" s="6" t="str">
        <f t="shared" si="38"/>
        <v>Ea</v>
      </c>
      <c r="J390" s="6">
        <f>Sizing!N397</f>
        <v>0</v>
      </c>
      <c r="K390" s="6">
        <f t="shared" si="39"/>
        <v>0</v>
      </c>
      <c r="L390" s="6" t="s">
        <v>150</v>
      </c>
      <c r="M390" s="6" t="s">
        <v>33</v>
      </c>
      <c r="N390" s="6" t="str">
        <f t="shared" si="40"/>
        <v>Ea</v>
      </c>
      <c r="O390" s="6">
        <f>Sizing!R397</f>
        <v>0</v>
      </c>
      <c r="P390" s="6">
        <f t="shared" si="41"/>
        <v>0</v>
      </c>
      <c r="Q390" s="6" t="s">
        <v>33</v>
      </c>
      <c r="R390" s="6" t="s">
        <v>139</v>
      </c>
    </row>
    <row r="391" spans="1:18" ht="12.75">
      <c r="A391" s="39">
        <f>'Volume Forecast'!B396</f>
        <v>0</v>
      </c>
      <c r="B391" s="39">
        <f>'Volume Forecast'!C396</f>
        <v>0</v>
      </c>
      <c r="C391" s="6" t="str">
        <f>'Volume Forecast'!D396</f>
        <v>Ea</v>
      </c>
      <c r="D391" s="6" t="str">
        <f t="shared" si="36"/>
        <v>Ea</v>
      </c>
      <c r="E391" s="6">
        <f>Sizing!J398</f>
        <v>0</v>
      </c>
      <c r="F391" s="6">
        <f t="shared" si="37"/>
        <v>0</v>
      </c>
      <c r="G391" s="6" t="s">
        <v>32</v>
      </c>
      <c r="H391" s="6" t="s">
        <v>150</v>
      </c>
      <c r="I391" s="6" t="str">
        <f t="shared" si="38"/>
        <v>Ea</v>
      </c>
      <c r="J391" s="6">
        <f>Sizing!N398</f>
        <v>0</v>
      </c>
      <c r="K391" s="6">
        <f t="shared" si="39"/>
        <v>0</v>
      </c>
      <c r="L391" s="6" t="s">
        <v>150</v>
      </c>
      <c r="M391" s="6" t="s">
        <v>33</v>
      </c>
      <c r="N391" s="6" t="str">
        <f t="shared" si="40"/>
        <v>Ea</v>
      </c>
      <c r="O391" s="6">
        <f>Sizing!R398</f>
        <v>0</v>
      </c>
      <c r="P391" s="6">
        <f t="shared" si="41"/>
        <v>0</v>
      </c>
      <c r="Q391" s="6" t="s">
        <v>33</v>
      </c>
      <c r="R391" s="6" t="s">
        <v>139</v>
      </c>
    </row>
    <row r="392" spans="1:18" ht="12.75">
      <c r="A392" s="50">
        <f>'Volume Forecast'!B397</f>
        <v>0</v>
      </c>
      <c r="B392" s="39">
        <f>'Volume Forecast'!C397</f>
        <v>0</v>
      </c>
      <c r="C392" s="6" t="str">
        <f>'Volume Forecast'!D397</f>
        <v>Ea</v>
      </c>
      <c r="D392" s="6" t="str">
        <f t="shared" si="36"/>
        <v>Ea</v>
      </c>
      <c r="E392" s="6">
        <f>Sizing!J399</f>
        <v>0</v>
      </c>
      <c r="F392" s="6">
        <f t="shared" si="37"/>
        <v>0</v>
      </c>
      <c r="G392" s="6" t="s">
        <v>32</v>
      </c>
      <c r="H392" s="6" t="s">
        <v>150</v>
      </c>
      <c r="I392" s="6" t="str">
        <f t="shared" si="38"/>
        <v>Ea</v>
      </c>
      <c r="J392" s="6">
        <f>Sizing!N399</f>
        <v>0</v>
      </c>
      <c r="K392" s="6">
        <f t="shared" si="39"/>
        <v>0</v>
      </c>
      <c r="L392" s="6" t="s">
        <v>150</v>
      </c>
      <c r="M392" s="6" t="s">
        <v>33</v>
      </c>
      <c r="N392" s="6" t="str">
        <f t="shared" si="40"/>
        <v>Ea</v>
      </c>
      <c r="O392" s="6">
        <f>Sizing!R399</f>
        <v>0</v>
      </c>
      <c r="P392" s="6">
        <f t="shared" si="41"/>
        <v>0</v>
      </c>
      <c r="Q392" s="6" t="s">
        <v>33</v>
      </c>
      <c r="R392" s="6" t="s">
        <v>139</v>
      </c>
    </row>
    <row r="393" spans="1:18" ht="12.75">
      <c r="A393" s="50">
        <f>'Volume Forecast'!B398</f>
        <v>0</v>
      </c>
      <c r="B393" s="39">
        <f>'Volume Forecast'!C398</f>
        <v>0</v>
      </c>
      <c r="C393" s="6" t="str">
        <f>'Volume Forecast'!D398</f>
        <v>Ea</v>
      </c>
      <c r="D393" s="6" t="str">
        <f t="shared" si="36"/>
        <v>Ea</v>
      </c>
      <c r="E393" s="6">
        <f>Sizing!J400</f>
        <v>0</v>
      </c>
      <c r="F393" s="6">
        <f t="shared" si="37"/>
        <v>0</v>
      </c>
      <c r="G393" s="6" t="s">
        <v>32</v>
      </c>
      <c r="H393" s="6" t="s">
        <v>150</v>
      </c>
      <c r="I393" s="6" t="str">
        <f t="shared" si="38"/>
        <v>Ea</v>
      </c>
      <c r="J393" s="6">
        <f>Sizing!N400</f>
        <v>0</v>
      </c>
      <c r="K393" s="6">
        <f t="shared" si="39"/>
        <v>0</v>
      </c>
      <c r="L393" s="6" t="s">
        <v>150</v>
      </c>
      <c r="M393" s="6" t="s">
        <v>33</v>
      </c>
      <c r="N393" s="6" t="str">
        <f t="shared" si="40"/>
        <v>Ea</v>
      </c>
      <c r="O393" s="6">
        <f>Sizing!R400</f>
        <v>0</v>
      </c>
      <c r="P393" s="6">
        <f t="shared" si="41"/>
        <v>0</v>
      </c>
      <c r="Q393" s="6" t="s">
        <v>33</v>
      </c>
      <c r="R393" s="6" t="s">
        <v>139</v>
      </c>
    </row>
    <row r="394" spans="1:18" ht="12.75">
      <c r="A394" s="50">
        <f>'Volume Forecast'!B399</f>
        <v>0</v>
      </c>
      <c r="B394" s="39">
        <f>'Volume Forecast'!C399</f>
        <v>0</v>
      </c>
      <c r="C394" s="6" t="str">
        <f>'Volume Forecast'!D399</f>
        <v>Ea</v>
      </c>
      <c r="D394" s="6" t="str">
        <f t="shared" si="36"/>
        <v>Ea</v>
      </c>
      <c r="E394" s="6">
        <f>Sizing!J401</f>
        <v>0</v>
      </c>
      <c r="F394" s="6">
        <f t="shared" si="37"/>
        <v>0</v>
      </c>
      <c r="G394" s="6" t="s">
        <v>32</v>
      </c>
      <c r="H394" s="6" t="s">
        <v>150</v>
      </c>
      <c r="I394" s="6" t="str">
        <f t="shared" si="38"/>
        <v>Ea</v>
      </c>
      <c r="J394" s="6">
        <f>Sizing!N401</f>
        <v>0</v>
      </c>
      <c r="K394" s="6">
        <f t="shared" si="39"/>
        <v>0</v>
      </c>
      <c r="L394" s="6" t="s">
        <v>150</v>
      </c>
      <c r="M394" s="6" t="s">
        <v>33</v>
      </c>
      <c r="N394" s="6" t="str">
        <f t="shared" si="40"/>
        <v>Ea</v>
      </c>
      <c r="O394" s="6">
        <f>Sizing!R401</f>
        <v>0</v>
      </c>
      <c r="P394" s="6">
        <f t="shared" si="41"/>
        <v>0</v>
      </c>
      <c r="Q394" s="6" t="s">
        <v>33</v>
      </c>
      <c r="R394" s="6" t="s">
        <v>139</v>
      </c>
    </row>
    <row r="395" spans="1:18" ht="12.75">
      <c r="A395" s="39">
        <f>'Volume Forecast'!B400</f>
        <v>0</v>
      </c>
      <c r="B395" s="39">
        <f>'Volume Forecast'!C400</f>
        <v>0</v>
      </c>
      <c r="C395" s="6" t="str">
        <f>'Volume Forecast'!D400</f>
        <v>Ea</v>
      </c>
      <c r="D395" s="6" t="str">
        <f t="shared" si="36"/>
        <v>Ea</v>
      </c>
      <c r="E395" s="6">
        <f>Sizing!J402</f>
        <v>0</v>
      </c>
      <c r="F395" s="6">
        <f t="shared" si="37"/>
        <v>0</v>
      </c>
      <c r="G395" s="6" t="s">
        <v>32</v>
      </c>
      <c r="H395" s="6" t="s">
        <v>150</v>
      </c>
      <c r="I395" s="6" t="str">
        <f t="shared" si="38"/>
        <v>Ea</v>
      </c>
      <c r="J395" s="6">
        <f>Sizing!N402</f>
        <v>0</v>
      </c>
      <c r="K395" s="6">
        <f t="shared" si="39"/>
        <v>0</v>
      </c>
      <c r="L395" s="6" t="s">
        <v>150</v>
      </c>
      <c r="M395" s="6" t="s">
        <v>33</v>
      </c>
      <c r="N395" s="6" t="str">
        <f t="shared" si="40"/>
        <v>Ea</v>
      </c>
      <c r="O395" s="6">
        <f>Sizing!R402</f>
        <v>0</v>
      </c>
      <c r="P395" s="6">
        <f t="shared" si="41"/>
        <v>0</v>
      </c>
      <c r="Q395" s="6" t="s">
        <v>33</v>
      </c>
      <c r="R395" s="6" t="s">
        <v>139</v>
      </c>
    </row>
    <row r="396" spans="1:18" ht="12.75">
      <c r="A396" s="39">
        <f>'Volume Forecast'!B401</f>
        <v>0</v>
      </c>
      <c r="B396" s="39">
        <f>'Volume Forecast'!C401</f>
        <v>0</v>
      </c>
      <c r="C396" s="6" t="str">
        <f>'Volume Forecast'!D401</f>
        <v>Ea</v>
      </c>
      <c r="D396" s="6" t="str">
        <f t="shared" si="36"/>
        <v>Ea</v>
      </c>
      <c r="E396" s="6">
        <f>Sizing!J403</f>
        <v>0</v>
      </c>
      <c r="F396" s="6">
        <f t="shared" si="37"/>
        <v>0</v>
      </c>
      <c r="G396" s="6" t="s">
        <v>32</v>
      </c>
      <c r="H396" s="6" t="s">
        <v>150</v>
      </c>
      <c r="I396" s="6" t="str">
        <f t="shared" si="38"/>
        <v>Ea</v>
      </c>
      <c r="J396" s="6">
        <f>Sizing!N403</f>
        <v>0</v>
      </c>
      <c r="K396" s="6">
        <f t="shared" si="39"/>
        <v>0</v>
      </c>
      <c r="L396" s="6" t="s">
        <v>150</v>
      </c>
      <c r="M396" s="6" t="s">
        <v>33</v>
      </c>
      <c r="N396" s="6" t="str">
        <f t="shared" si="40"/>
        <v>Ea</v>
      </c>
      <c r="O396" s="6">
        <f>Sizing!R403</f>
        <v>0</v>
      </c>
      <c r="P396" s="6">
        <f t="shared" si="41"/>
        <v>0</v>
      </c>
      <c r="Q396" s="6" t="s">
        <v>33</v>
      </c>
      <c r="R396" s="6" t="s">
        <v>139</v>
      </c>
    </row>
    <row r="397" spans="1:18" ht="12.75">
      <c r="A397" s="39">
        <f>'Volume Forecast'!B402</f>
        <v>0</v>
      </c>
      <c r="B397" s="39">
        <f>'Volume Forecast'!C402</f>
        <v>0</v>
      </c>
      <c r="C397" s="6" t="str">
        <f>'Volume Forecast'!D402</f>
        <v>Ea</v>
      </c>
      <c r="D397" s="6" t="str">
        <f t="shared" si="36"/>
        <v>Ea</v>
      </c>
      <c r="E397" s="6">
        <f>Sizing!J404</f>
        <v>0</v>
      </c>
      <c r="F397" s="6">
        <f t="shared" si="37"/>
        <v>0</v>
      </c>
      <c r="G397" s="6" t="s">
        <v>32</v>
      </c>
      <c r="H397" s="6" t="s">
        <v>150</v>
      </c>
      <c r="I397" s="6" t="str">
        <f t="shared" si="38"/>
        <v>Ea</v>
      </c>
      <c r="J397" s="6">
        <f>Sizing!N404</f>
        <v>0</v>
      </c>
      <c r="K397" s="6">
        <f t="shared" si="39"/>
        <v>0</v>
      </c>
      <c r="L397" s="6" t="s">
        <v>150</v>
      </c>
      <c r="M397" s="6" t="s">
        <v>33</v>
      </c>
      <c r="N397" s="6" t="str">
        <f t="shared" si="40"/>
        <v>Ea</v>
      </c>
      <c r="O397" s="6">
        <f>Sizing!R404</f>
        <v>0</v>
      </c>
      <c r="P397" s="6">
        <f t="shared" si="41"/>
        <v>0</v>
      </c>
      <c r="Q397" s="6" t="s">
        <v>33</v>
      </c>
      <c r="R397" s="6" t="s">
        <v>139</v>
      </c>
    </row>
    <row r="398" spans="1:18" ht="12.75">
      <c r="A398" s="39">
        <f>'Volume Forecast'!B403</f>
        <v>0</v>
      </c>
      <c r="B398" s="39">
        <f>'Volume Forecast'!C403</f>
        <v>0</v>
      </c>
      <c r="C398" s="6" t="str">
        <f>'Volume Forecast'!D403</f>
        <v>Ea</v>
      </c>
      <c r="D398" s="6" t="str">
        <f t="shared" si="36"/>
        <v>Ea</v>
      </c>
      <c r="E398" s="6">
        <f>Sizing!J405</f>
        <v>0</v>
      </c>
      <c r="F398" s="6">
        <f t="shared" si="37"/>
        <v>0</v>
      </c>
      <c r="G398" s="6" t="s">
        <v>32</v>
      </c>
      <c r="H398" s="6" t="s">
        <v>150</v>
      </c>
      <c r="I398" s="6" t="str">
        <f t="shared" si="38"/>
        <v>Ea</v>
      </c>
      <c r="J398" s="6">
        <f>Sizing!N405</f>
        <v>0</v>
      </c>
      <c r="K398" s="6">
        <f t="shared" si="39"/>
        <v>0</v>
      </c>
      <c r="L398" s="6" t="s">
        <v>150</v>
      </c>
      <c r="M398" s="6" t="s">
        <v>33</v>
      </c>
      <c r="N398" s="6" t="str">
        <f t="shared" si="40"/>
        <v>Ea</v>
      </c>
      <c r="O398" s="6">
        <f>Sizing!R405</f>
        <v>0</v>
      </c>
      <c r="P398" s="6">
        <f t="shared" si="41"/>
        <v>0</v>
      </c>
      <c r="Q398" s="6" t="s">
        <v>33</v>
      </c>
      <c r="R398" s="6" t="s">
        <v>139</v>
      </c>
    </row>
    <row r="399" spans="1:18" ht="12.75">
      <c r="A399" s="39">
        <f>'Volume Forecast'!B404</f>
        <v>0</v>
      </c>
      <c r="B399" s="39">
        <f>'Volume Forecast'!C404</f>
        <v>0</v>
      </c>
      <c r="C399" s="6" t="str">
        <f>'Volume Forecast'!D404</f>
        <v>Ea</v>
      </c>
      <c r="D399" s="6" t="str">
        <f t="shared" si="36"/>
        <v>Ea</v>
      </c>
      <c r="E399" s="6">
        <f>Sizing!J406</f>
        <v>0</v>
      </c>
      <c r="F399" s="6">
        <f t="shared" si="37"/>
        <v>0</v>
      </c>
      <c r="G399" s="6" t="s">
        <v>32</v>
      </c>
      <c r="H399" s="6" t="s">
        <v>150</v>
      </c>
      <c r="I399" s="6" t="str">
        <f t="shared" si="38"/>
        <v>Ea</v>
      </c>
      <c r="J399" s="6">
        <f>Sizing!N406</f>
        <v>0</v>
      </c>
      <c r="K399" s="6">
        <f t="shared" si="39"/>
        <v>0</v>
      </c>
      <c r="L399" s="6" t="s">
        <v>150</v>
      </c>
      <c r="M399" s="6" t="s">
        <v>33</v>
      </c>
      <c r="N399" s="6" t="str">
        <f t="shared" si="40"/>
        <v>Ea</v>
      </c>
      <c r="O399" s="6">
        <f>Sizing!R406</f>
        <v>0</v>
      </c>
      <c r="P399" s="6">
        <f t="shared" si="41"/>
        <v>0</v>
      </c>
      <c r="Q399" s="6" t="s">
        <v>33</v>
      </c>
      <c r="R399" s="6" t="s">
        <v>139</v>
      </c>
    </row>
    <row r="400" spans="1:18" ht="12.75">
      <c r="A400" s="39">
        <f>'Volume Forecast'!B405</f>
        <v>0</v>
      </c>
      <c r="B400" s="39">
        <f>'Volume Forecast'!C405</f>
        <v>0</v>
      </c>
      <c r="C400" s="6" t="str">
        <f>'Volume Forecast'!D405</f>
        <v>Ea</v>
      </c>
      <c r="D400" s="6" t="str">
        <f t="shared" si="36"/>
        <v>Ea</v>
      </c>
      <c r="E400" s="6">
        <f>Sizing!J407</f>
        <v>0</v>
      </c>
      <c r="F400" s="6">
        <f t="shared" si="37"/>
        <v>0</v>
      </c>
      <c r="G400" s="6" t="s">
        <v>32</v>
      </c>
      <c r="H400" s="6" t="s">
        <v>150</v>
      </c>
      <c r="I400" s="6" t="str">
        <f t="shared" si="38"/>
        <v>Ea</v>
      </c>
      <c r="J400" s="6">
        <f>Sizing!N407</f>
        <v>0</v>
      </c>
      <c r="K400" s="6">
        <f t="shared" si="39"/>
        <v>0</v>
      </c>
      <c r="L400" s="6" t="s">
        <v>150</v>
      </c>
      <c r="M400" s="6" t="s">
        <v>33</v>
      </c>
      <c r="N400" s="6" t="str">
        <f t="shared" si="40"/>
        <v>Ea</v>
      </c>
      <c r="O400" s="6">
        <f>Sizing!R407</f>
        <v>0</v>
      </c>
      <c r="P400" s="6">
        <f t="shared" si="41"/>
        <v>0</v>
      </c>
      <c r="Q400" s="6" t="s">
        <v>33</v>
      </c>
      <c r="R400" s="6" t="s">
        <v>139</v>
      </c>
    </row>
    <row r="401" spans="1:18" ht="12.75">
      <c r="A401" s="39">
        <f>'Volume Forecast'!B406</f>
        <v>0</v>
      </c>
      <c r="B401" s="39">
        <f>'Volume Forecast'!C406</f>
        <v>0</v>
      </c>
      <c r="C401" s="6" t="str">
        <f>'Volume Forecast'!D406</f>
        <v>Ea</v>
      </c>
      <c r="D401" s="6" t="str">
        <f t="shared" si="36"/>
        <v>Ea</v>
      </c>
      <c r="E401" s="6">
        <f>Sizing!J408</f>
        <v>0</v>
      </c>
      <c r="F401" s="6">
        <f t="shared" si="37"/>
        <v>0</v>
      </c>
      <c r="G401" s="6" t="s">
        <v>32</v>
      </c>
      <c r="H401" s="6" t="s">
        <v>150</v>
      </c>
      <c r="I401" s="6" t="str">
        <f t="shared" si="38"/>
        <v>Ea</v>
      </c>
      <c r="J401" s="6">
        <f>Sizing!N408</f>
        <v>0</v>
      </c>
      <c r="K401" s="6">
        <f t="shared" si="39"/>
        <v>0</v>
      </c>
      <c r="L401" s="6" t="s">
        <v>150</v>
      </c>
      <c r="M401" s="6" t="s">
        <v>33</v>
      </c>
      <c r="N401" s="6" t="str">
        <f t="shared" si="40"/>
        <v>Ea</v>
      </c>
      <c r="O401" s="6">
        <f>Sizing!R408</f>
        <v>0</v>
      </c>
      <c r="P401" s="6">
        <f t="shared" si="41"/>
        <v>0</v>
      </c>
      <c r="Q401" s="6" t="s">
        <v>33</v>
      </c>
      <c r="R401" s="6" t="s">
        <v>139</v>
      </c>
    </row>
    <row r="402" spans="1:18" ht="12.75">
      <c r="A402" s="39">
        <f>'Volume Forecast'!B407</f>
        <v>0</v>
      </c>
      <c r="B402" s="39">
        <f>'Volume Forecast'!C407</f>
        <v>0</v>
      </c>
      <c r="C402" s="6" t="str">
        <f>'Volume Forecast'!D407</f>
        <v>Ea</v>
      </c>
      <c r="D402" s="6" t="str">
        <f t="shared" si="36"/>
        <v>Ea</v>
      </c>
      <c r="E402" s="6">
        <f>Sizing!J409</f>
        <v>0</v>
      </c>
      <c r="F402" s="6">
        <f t="shared" si="37"/>
        <v>0</v>
      </c>
      <c r="G402" s="6" t="s">
        <v>32</v>
      </c>
      <c r="H402" s="6" t="s">
        <v>150</v>
      </c>
      <c r="I402" s="6" t="str">
        <f t="shared" si="38"/>
        <v>Ea</v>
      </c>
      <c r="J402" s="6">
        <f>Sizing!N409</f>
        <v>0</v>
      </c>
      <c r="K402" s="6">
        <f t="shared" si="39"/>
        <v>0</v>
      </c>
      <c r="L402" s="6" t="s">
        <v>150</v>
      </c>
      <c r="M402" s="6" t="s">
        <v>33</v>
      </c>
      <c r="N402" s="6" t="str">
        <f t="shared" si="40"/>
        <v>Ea</v>
      </c>
      <c r="O402" s="6">
        <f>Sizing!R409</f>
        <v>0</v>
      </c>
      <c r="P402" s="6">
        <f t="shared" si="41"/>
        <v>0</v>
      </c>
      <c r="Q402" s="6" t="s">
        <v>33</v>
      </c>
      <c r="R402" s="6" t="s">
        <v>139</v>
      </c>
    </row>
    <row r="403" spans="1:18" ht="12.75">
      <c r="A403" s="39">
        <f>'Volume Forecast'!B408</f>
        <v>0</v>
      </c>
      <c r="B403" s="39">
        <f>'Volume Forecast'!C408</f>
        <v>0</v>
      </c>
      <c r="C403" s="6" t="str">
        <f>'Volume Forecast'!D408</f>
        <v>Ea</v>
      </c>
      <c r="D403" s="6" t="str">
        <f t="shared" si="36"/>
        <v>Ea</v>
      </c>
      <c r="E403" s="6">
        <f>Sizing!J410</f>
        <v>0</v>
      </c>
      <c r="F403" s="6">
        <f t="shared" si="37"/>
        <v>0</v>
      </c>
      <c r="G403" s="6" t="s">
        <v>32</v>
      </c>
      <c r="H403" s="6" t="s">
        <v>150</v>
      </c>
      <c r="I403" s="6" t="str">
        <f t="shared" si="38"/>
        <v>Ea</v>
      </c>
      <c r="J403" s="6">
        <f>Sizing!N410</f>
        <v>0</v>
      </c>
      <c r="K403" s="6">
        <f t="shared" si="39"/>
        <v>0</v>
      </c>
      <c r="L403" s="6" t="s">
        <v>150</v>
      </c>
      <c r="M403" s="6" t="s">
        <v>33</v>
      </c>
      <c r="N403" s="6" t="str">
        <f t="shared" si="40"/>
        <v>Ea</v>
      </c>
      <c r="O403" s="6">
        <f>Sizing!R410</f>
        <v>0</v>
      </c>
      <c r="P403" s="6">
        <f t="shared" si="41"/>
        <v>0</v>
      </c>
      <c r="Q403" s="6" t="s">
        <v>33</v>
      </c>
      <c r="R403" s="6" t="s">
        <v>139</v>
      </c>
    </row>
    <row r="404" spans="1:18" ht="12.75">
      <c r="A404" s="39">
        <f>'Volume Forecast'!B409</f>
        <v>0</v>
      </c>
      <c r="B404" s="39">
        <f>'Volume Forecast'!C409</f>
        <v>0</v>
      </c>
      <c r="C404" s="6" t="str">
        <f>'Volume Forecast'!D409</f>
        <v>Ea</v>
      </c>
      <c r="D404" s="6" t="str">
        <f t="shared" si="36"/>
        <v>Ea</v>
      </c>
      <c r="E404" s="6">
        <f>Sizing!J411</f>
        <v>0</v>
      </c>
      <c r="F404" s="6">
        <f t="shared" si="37"/>
        <v>0</v>
      </c>
      <c r="G404" s="6" t="s">
        <v>32</v>
      </c>
      <c r="H404" s="6" t="s">
        <v>150</v>
      </c>
      <c r="I404" s="6" t="str">
        <f t="shared" si="38"/>
        <v>Ea</v>
      </c>
      <c r="J404" s="6">
        <f>Sizing!N411</f>
        <v>0</v>
      </c>
      <c r="K404" s="6">
        <f t="shared" si="39"/>
        <v>0</v>
      </c>
      <c r="L404" s="6" t="s">
        <v>150</v>
      </c>
      <c r="M404" s="6" t="s">
        <v>33</v>
      </c>
      <c r="N404" s="6" t="str">
        <f t="shared" si="40"/>
        <v>Ea</v>
      </c>
      <c r="O404" s="6">
        <f>Sizing!R411</f>
        <v>0</v>
      </c>
      <c r="P404" s="6">
        <f t="shared" si="41"/>
        <v>0</v>
      </c>
      <c r="Q404" s="6" t="s">
        <v>33</v>
      </c>
      <c r="R404" s="6" t="s">
        <v>139</v>
      </c>
    </row>
    <row r="405" spans="1:18" ht="12.75">
      <c r="A405" s="39">
        <f>'Volume Forecast'!B410</f>
        <v>0</v>
      </c>
      <c r="B405" s="39">
        <f>'Volume Forecast'!C410</f>
        <v>0</v>
      </c>
      <c r="C405" s="6" t="str">
        <f>'Volume Forecast'!D410</f>
        <v>Ea</v>
      </c>
      <c r="D405" s="6" t="str">
        <f t="shared" si="36"/>
        <v>Ea</v>
      </c>
      <c r="E405" s="6">
        <f>Sizing!J412</f>
        <v>0</v>
      </c>
      <c r="F405" s="6">
        <f t="shared" si="37"/>
        <v>0</v>
      </c>
      <c r="G405" s="6" t="s">
        <v>32</v>
      </c>
      <c r="H405" s="6" t="s">
        <v>150</v>
      </c>
      <c r="I405" s="6" t="str">
        <f t="shared" si="38"/>
        <v>Ea</v>
      </c>
      <c r="J405" s="6">
        <f>Sizing!N412</f>
        <v>0</v>
      </c>
      <c r="K405" s="6">
        <f t="shared" si="39"/>
        <v>0</v>
      </c>
      <c r="L405" s="6" t="s">
        <v>150</v>
      </c>
      <c r="M405" s="6" t="s">
        <v>33</v>
      </c>
      <c r="N405" s="6" t="str">
        <f t="shared" si="40"/>
        <v>Ea</v>
      </c>
      <c r="O405" s="6">
        <f>Sizing!R412</f>
        <v>0</v>
      </c>
      <c r="P405" s="6">
        <f t="shared" si="41"/>
        <v>0</v>
      </c>
      <c r="Q405" s="6" t="s">
        <v>33</v>
      </c>
      <c r="R405" s="6" t="s">
        <v>139</v>
      </c>
    </row>
    <row r="406" spans="1:18" ht="12.75">
      <c r="A406" s="39">
        <f>'Volume Forecast'!B411</f>
        <v>0</v>
      </c>
      <c r="B406" s="39">
        <f>'Volume Forecast'!C411</f>
        <v>0</v>
      </c>
      <c r="C406" s="6" t="str">
        <f>'Volume Forecast'!D411</f>
        <v>Ea</v>
      </c>
      <c r="D406" s="6" t="str">
        <f t="shared" si="36"/>
        <v>Ea</v>
      </c>
      <c r="E406" s="6">
        <f>Sizing!J413</f>
        <v>0</v>
      </c>
      <c r="F406" s="6">
        <f t="shared" si="37"/>
        <v>0</v>
      </c>
      <c r="G406" s="6" t="s">
        <v>32</v>
      </c>
      <c r="H406" s="6" t="s">
        <v>150</v>
      </c>
      <c r="I406" s="6" t="str">
        <f t="shared" si="38"/>
        <v>Ea</v>
      </c>
      <c r="J406" s="6">
        <f>Sizing!N413</f>
        <v>0</v>
      </c>
      <c r="K406" s="6">
        <f t="shared" si="39"/>
        <v>0</v>
      </c>
      <c r="L406" s="6" t="s">
        <v>150</v>
      </c>
      <c r="M406" s="6" t="s">
        <v>33</v>
      </c>
      <c r="N406" s="6" t="str">
        <f t="shared" si="40"/>
        <v>Ea</v>
      </c>
      <c r="O406" s="6">
        <f>Sizing!R413</f>
        <v>0</v>
      </c>
      <c r="P406" s="6">
        <f t="shared" si="41"/>
        <v>0</v>
      </c>
      <c r="Q406" s="6" t="s">
        <v>33</v>
      </c>
      <c r="R406" s="6" t="s">
        <v>139</v>
      </c>
    </row>
    <row r="407" spans="1:18" ht="12.75">
      <c r="A407" s="39">
        <f>'Volume Forecast'!B412</f>
        <v>0</v>
      </c>
      <c r="B407" s="39">
        <f>'Volume Forecast'!C412</f>
        <v>0</v>
      </c>
      <c r="C407" s="6" t="str">
        <f>'Volume Forecast'!D412</f>
        <v>Ea</v>
      </c>
      <c r="D407" s="6" t="str">
        <f t="shared" si="36"/>
        <v>Ea</v>
      </c>
      <c r="E407" s="6">
        <f>Sizing!J414</f>
        <v>0</v>
      </c>
      <c r="F407" s="6">
        <f t="shared" si="37"/>
        <v>0</v>
      </c>
      <c r="G407" s="6" t="s">
        <v>32</v>
      </c>
      <c r="H407" s="6" t="s">
        <v>150</v>
      </c>
      <c r="I407" s="6" t="str">
        <f t="shared" si="38"/>
        <v>Ea</v>
      </c>
      <c r="J407" s="6">
        <f>Sizing!N414</f>
        <v>0</v>
      </c>
      <c r="K407" s="6">
        <f t="shared" si="39"/>
        <v>0</v>
      </c>
      <c r="L407" s="6" t="s">
        <v>150</v>
      </c>
      <c r="M407" s="6" t="s">
        <v>33</v>
      </c>
      <c r="N407" s="6" t="str">
        <f t="shared" si="40"/>
        <v>Ea</v>
      </c>
      <c r="O407" s="6">
        <f>Sizing!R414</f>
        <v>0</v>
      </c>
      <c r="P407" s="6">
        <f t="shared" si="41"/>
        <v>0</v>
      </c>
      <c r="Q407" s="6" t="s">
        <v>33</v>
      </c>
      <c r="R407" s="6" t="s">
        <v>139</v>
      </c>
    </row>
    <row r="408" spans="1:18" ht="12.75">
      <c r="A408" s="39">
        <f>'Volume Forecast'!B413</f>
        <v>0</v>
      </c>
      <c r="B408" s="39">
        <f>'Volume Forecast'!C413</f>
        <v>0</v>
      </c>
      <c r="C408" s="6" t="str">
        <f>'Volume Forecast'!D413</f>
        <v>Ea</v>
      </c>
      <c r="D408" s="6" t="str">
        <f t="shared" si="36"/>
        <v>Ea</v>
      </c>
      <c r="E408" s="6">
        <f>Sizing!J415</f>
        <v>0</v>
      </c>
      <c r="F408" s="6">
        <f t="shared" si="37"/>
        <v>0</v>
      </c>
      <c r="G408" s="6" t="s">
        <v>32</v>
      </c>
      <c r="H408" s="6" t="s">
        <v>150</v>
      </c>
      <c r="I408" s="6" t="str">
        <f t="shared" si="38"/>
        <v>Ea</v>
      </c>
      <c r="J408" s="6">
        <f>Sizing!N415</f>
        <v>0</v>
      </c>
      <c r="K408" s="6">
        <f t="shared" si="39"/>
        <v>0</v>
      </c>
      <c r="L408" s="6" t="s">
        <v>150</v>
      </c>
      <c r="M408" s="6" t="s">
        <v>33</v>
      </c>
      <c r="N408" s="6" t="str">
        <f t="shared" si="40"/>
        <v>Ea</v>
      </c>
      <c r="O408" s="6">
        <f>Sizing!R415</f>
        <v>0</v>
      </c>
      <c r="P408" s="6">
        <f t="shared" si="41"/>
        <v>0</v>
      </c>
      <c r="Q408" s="6" t="s">
        <v>33</v>
      </c>
      <c r="R408" s="6" t="s">
        <v>139</v>
      </c>
    </row>
    <row r="409" spans="1:18" ht="12.75">
      <c r="A409" s="39">
        <f>'Volume Forecast'!B414</f>
        <v>0</v>
      </c>
      <c r="B409" s="39">
        <f>'Volume Forecast'!C414</f>
        <v>0</v>
      </c>
      <c r="C409" s="6" t="str">
        <f>'Volume Forecast'!D414</f>
        <v>Ea</v>
      </c>
      <c r="D409" s="6" t="str">
        <f t="shared" si="36"/>
        <v>Ea</v>
      </c>
      <c r="E409" s="6">
        <f>Sizing!J416</f>
        <v>0</v>
      </c>
      <c r="F409" s="6">
        <f t="shared" si="37"/>
        <v>0</v>
      </c>
      <c r="G409" s="6" t="s">
        <v>32</v>
      </c>
      <c r="H409" s="6" t="s">
        <v>150</v>
      </c>
      <c r="I409" s="6" t="str">
        <f t="shared" si="38"/>
        <v>Ea</v>
      </c>
      <c r="J409" s="6">
        <f>Sizing!N416</f>
        <v>0</v>
      </c>
      <c r="K409" s="6">
        <f t="shared" si="39"/>
        <v>0</v>
      </c>
      <c r="L409" s="6" t="s">
        <v>150</v>
      </c>
      <c r="M409" s="6" t="s">
        <v>33</v>
      </c>
      <c r="N409" s="6" t="str">
        <f t="shared" si="40"/>
        <v>Ea</v>
      </c>
      <c r="O409" s="6">
        <f>Sizing!R416</f>
        <v>0</v>
      </c>
      <c r="P409" s="6">
        <f t="shared" si="41"/>
        <v>0</v>
      </c>
      <c r="Q409" s="6" t="s">
        <v>33</v>
      </c>
      <c r="R409" s="6" t="s">
        <v>139</v>
      </c>
    </row>
    <row r="410" spans="1:18" ht="12.75">
      <c r="A410" s="39">
        <f>'Volume Forecast'!B415</f>
        <v>0</v>
      </c>
      <c r="B410" s="39">
        <f>'Volume Forecast'!C415</f>
        <v>0</v>
      </c>
      <c r="C410" s="6" t="str">
        <f>'Volume Forecast'!D415</f>
        <v>Ea</v>
      </c>
      <c r="D410" s="6" t="str">
        <f t="shared" si="36"/>
        <v>Ea</v>
      </c>
      <c r="E410" s="6">
        <f>Sizing!J417</f>
        <v>0</v>
      </c>
      <c r="F410" s="6">
        <f t="shared" si="37"/>
        <v>0</v>
      </c>
      <c r="G410" s="6" t="s">
        <v>32</v>
      </c>
      <c r="H410" s="6" t="s">
        <v>150</v>
      </c>
      <c r="I410" s="6" t="str">
        <f t="shared" si="38"/>
        <v>Ea</v>
      </c>
      <c r="J410" s="6">
        <f>Sizing!N417</f>
        <v>0</v>
      </c>
      <c r="K410" s="6">
        <f t="shared" si="39"/>
        <v>0</v>
      </c>
      <c r="L410" s="6" t="s">
        <v>150</v>
      </c>
      <c r="M410" s="6" t="s">
        <v>33</v>
      </c>
      <c r="N410" s="6" t="str">
        <f t="shared" si="40"/>
        <v>Ea</v>
      </c>
      <c r="O410" s="6">
        <f>Sizing!R417</f>
        <v>0</v>
      </c>
      <c r="P410" s="6">
        <f t="shared" si="41"/>
        <v>0</v>
      </c>
      <c r="Q410" s="6" t="s">
        <v>33</v>
      </c>
      <c r="R410" s="6" t="s">
        <v>139</v>
      </c>
    </row>
    <row r="411" spans="1:18" ht="12.75">
      <c r="A411" s="39">
        <f>'Volume Forecast'!B416</f>
        <v>0</v>
      </c>
      <c r="B411" s="39">
        <f>'Volume Forecast'!C416</f>
        <v>0</v>
      </c>
      <c r="C411" s="6" t="str">
        <f>'Volume Forecast'!D416</f>
        <v>Ea</v>
      </c>
      <c r="D411" s="6" t="str">
        <f t="shared" si="36"/>
        <v>Ea</v>
      </c>
      <c r="E411" s="6">
        <f>Sizing!J418</f>
        <v>0</v>
      </c>
      <c r="F411" s="6">
        <f t="shared" si="37"/>
        <v>0</v>
      </c>
      <c r="G411" s="6" t="s">
        <v>32</v>
      </c>
      <c r="H411" s="6" t="s">
        <v>150</v>
      </c>
      <c r="I411" s="6" t="str">
        <f t="shared" si="38"/>
        <v>Ea</v>
      </c>
      <c r="J411" s="6">
        <f>Sizing!N418</f>
        <v>0</v>
      </c>
      <c r="K411" s="6">
        <f t="shared" si="39"/>
        <v>0</v>
      </c>
      <c r="L411" s="6" t="s">
        <v>150</v>
      </c>
      <c r="M411" s="6" t="s">
        <v>33</v>
      </c>
      <c r="N411" s="6" t="str">
        <f t="shared" si="40"/>
        <v>Ea</v>
      </c>
      <c r="O411" s="6">
        <f>Sizing!R418</f>
        <v>0</v>
      </c>
      <c r="P411" s="6">
        <f t="shared" si="41"/>
        <v>0</v>
      </c>
      <c r="Q411" s="6" t="s">
        <v>33</v>
      </c>
      <c r="R411" s="6" t="s">
        <v>139</v>
      </c>
    </row>
    <row r="412" spans="1:18" ht="12.75">
      <c r="A412" s="39">
        <f>'Volume Forecast'!B417</f>
        <v>0</v>
      </c>
      <c r="B412" s="39">
        <f>'Volume Forecast'!C417</f>
        <v>0</v>
      </c>
      <c r="C412" s="6" t="str">
        <f>'Volume Forecast'!D417</f>
        <v>Ea</v>
      </c>
      <c r="D412" s="6" t="str">
        <f t="shared" si="36"/>
        <v>Ea</v>
      </c>
      <c r="E412" s="6">
        <f>Sizing!J419</f>
        <v>0</v>
      </c>
      <c r="F412" s="6">
        <f t="shared" si="37"/>
        <v>0</v>
      </c>
      <c r="G412" s="6" t="s">
        <v>32</v>
      </c>
      <c r="H412" s="6" t="s">
        <v>150</v>
      </c>
      <c r="I412" s="6" t="str">
        <f t="shared" si="38"/>
        <v>Ea</v>
      </c>
      <c r="J412" s="6">
        <f>Sizing!N419</f>
        <v>0</v>
      </c>
      <c r="K412" s="6">
        <f t="shared" si="39"/>
        <v>0</v>
      </c>
      <c r="L412" s="6" t="s">
        <v>150</v>
      </c>
      <c r="M412" s="6" t="s">
        <v>33</v>
      </c>
      <c r="N412" s="6" t="str">
        <f t="shared" si="40"/>
        <v>Ea</v>
      </c>
      <c r="O412" s="6">
        <f>Sizing!R419</f>
        <v>0</v>
      </c>
      <c r="P412" s="6">
        <f t="shared" si="41"/>
        <v>0</v>
      </c>
      <c r="Q412" s="6" t="s">
        <v>33</v>
      </c>
      <c r="R412" s="6" t="s">
        <v>139</v>
      </c>
    </row>
    <row r="413" spans="1:18" ht="12.75">
      <c r="A413" s="39">
        <f>'Volume Forecast'!B418</f>
        <v>0</v>
      </c>
      <c r="B413" s="39">
        <f>'Volume Forecast'!C418</f>
        <v>0</v>
      </c>
      <c r="C413" s="6" t="str">
        <f>'Volume Forecast'!D418</f>
        <v>Ea</v>
      </c>
      <c r="D413" s="6" t="str">
        <f t="shared" si="36"/>
        <v>Ea</v>
      </c>
      <c r="E413" s="6">
        <f>Sizing!J420</f>
        <v>0</v>
      </c>
      <c r="F413" s="6">
        <f t="shared" si="37"/>
        <v>0</v>
      </c>
      <c r="G413" s="6" t="s">
        <v>32</v>
      </c>
      <c r="H413" s="6" t="s">
        <v>150</v>
      </c>
      <c r="I413" s="6" t="str">
        <f t="shared" si="38"/>
        <v>Ea</v>
      </c>
      <c r="J413" s="6">
        <f>Sizing!N420</f>
        <v>0</v>
      </c>
      <c r="K413" s="6">
        <f t="shared" si="39"/>
        <v>0</v>
      </c>
      <c r="L413" s="6" t="s">
        <v>150</v>
      </c>
      <c r="M413" s="6" t="s">
        <v>33</v>
      </c>
      <c r="N413" s="6" t="str">
        <f t="shared" si="40"/>
        <v>Ea</v>
      </c>
      <c r="O413" s="6">
        <f>Sizing!R420</f>
        <v>0</v>
      </c>
      <c r="P413" s="6">
        <f t="shared" si="41"/>
        <v>0</v>
      </c>
      <c r="Q413" s="6" t="s">
        <v>33</v>
      </c>
      <c r="R413" s="6" t="s">
        <v>139</v>
      </c>
    </row>
    <row r="414" spans="1:18" ht="12.75">
      <c r="A414" s="39">
        <f>'Volume Forecast'!B419</f>
        <v>0</v>
      </c>
      <c r="B414" s="39">
        <f>'Volume Forecast'!C419</f>
        <v>0</v>
      </c>
      <c r="C414" s="6" t="str">
        <f>'Volume Forecast'!D419</f>
        <v>Ea</v>
      </c>
      <c r="D414" s="6" t="str">
        <f t="shared" si="36"/>
        <v>Ea</v>
      </c>
      <c r="E414" s="6">
        <f>Sizing!J421</f>
        <v>0</v>
      </c>
      <c r="F414" s="6">
        <f t="shared" si="37"/>
        <v>0</v>
      </c>
      <c r="G414" s="6" t="s">
        <v>32</v>
      </c>
      <c r="H414" s="6" t="s">
        <v>150</v>
      </c>
      <c r="I414" s="6" t="str">
        <f t="shared" si="38"/>
        <v>Ea</v>
      </c>
      <c r="J414" s="6">
        <f>Sizing!N421</f>
        <v>0</v>
      </c>
      <c r="K414" s="6">
        <f t="shared" si="39"/>
        <v>0</v>
      </c>
      <c r="L414" s="6" t="s">
        <v>150</v>
      </c>
      <c r="M414" s="6" t="s">
        <v>33</v>
      </c>
      <c r="N414" s="6" t="str">
        <f t="shared" si="40"/>
        <v>Ea</v>
      </c>
      <c r="O414" s="6">
        <f>Sizing!R421</f>
        <v>0</v>
      </c>
      <c r="P414" s="6">
        <f t="shared" si="41"/>
        <v>0</v>
      </c>
      <c r="Q414" s="6" t="s">
        <v>33</v>
      </c>
      <c r="R414" s="6" t="s">
        <v>139</v>
      </c>
    </row>
    <row r="415" spans="1:18" ht="12.75">
      <c r="A415" s="39">
        <f>'Volume Forecast'!B420</f>
        <v>0</v>
      </c>
      <c r="B415" s="39">
        <f>'Volume Forecast'!C420</f>
        <v>0</v>
      </c>
      <c r="C415" s="6" t="str">
        <f>'Volume Forecast'!D420</f>
        <v>Ea</v>
      </c>
      <c r="D415" s="6" t="str">
        <f t="shared" si="36"/>
        <v>Ea</v>
      </c>
      <c r="E415" s="6">
        <f>Sizing!J422</f>
        <v>0</v>
      </c>
      <c r="F415" s="6">
        <f t="shared" si="37"/>
        <v>0</v>
      </c>
      <c r="G415" s="6" t="s">
        <v>32</v>
      </c>
      <c r="H415" s="6" t="s">
        <v>150</v>
      </c>
      <c r="I415" s="6" t="str">
        <f t="shared" si="38"/>
        <v>Ea</v>
      </c>
      <c r="J415" s="6">
        <f>Sizing!N422</f>
        <v>0</v>
      </c>
      <c r="K415" s="6">
        <f t="shared" si="39"/>
        <v>0</v>
      </c>
      <c r="L415" s="6" t="s">
        <v>150</v>
      </c>
      <c r="M415" s="6" t="s">
        <v>33</v>
      </c>
      <c r="N415" s="6" t="str">
        <f t="shared" si="40"/>
        <v>Ea</v>
      </c>
      <c r="O415" s="6">
        <f>Sizing!R422</f>
        <v>0</v>
      </c>
      <c r="P415" s="6">
        <f t="shared" si="41"/>
        <v>0</v>
      </c>
      <c r="Q415" s="6" t="s">
        <v>33</v>
      </c>
      <c r="R415" s="6" t="s">
        <v>139</v>
      </c>
    </row>
    <row r="416" spans="1:18" ht="12.75">
      <c r="A416" s="39">
        <f>'Volume Forecast'!B421</f>
        <v>0</v>
      </c>
      <c r="B416" s="39">
        <f>'Volume Forecast'!C421</f>
        <v>0</v>
      </c>
      <c r="C416" s="6" t="str">
        <f>'Volume Forecast'!D421</f>
        <v>Ea</v>
      </c>
      <c r="D416" s="6" t="str">
        <f t="shared" si="36"/>
        <v>Ea</v>
      </c>
      <c r="E416" s="6">
        <f>Sizing!J423</f>
        <v>0</v>
      </c>
      <c r="F416" s="6">
        <f t="shared" si="37"/>
        <v>0</v>
      </c>
      <c r="G416" s="6" t="s">
        <v>32</v>
      </c>
      <c r="H416" s="6" t="s">
        <v>150</v>
      </c>
      <c r="I416" s="6" t="str">
        <f t="shared" si="38"/>
        <v>Ea</v>
      </c>
      <c r="J416" s="6">
        <f>Sizing!N423</f>
        <v>0</v>
      </c>
      <c r="K416" s="6">
        <f t="shared" si="39"/>
        <v>0</v>
      </c>
      <c r="L416" s="6" t="s">
        <v>150</v>
      </c>
      <c r="M416" s="6" t="s">
        <v>33</v>
      </c>
      <c r="N416" s="6" t="str">
        <f t="shared" si="40"/>
        <v>Ea</v>
      </c>
      <c r="O416" s="6">
        <f>Sizing!R423</f>
        <v>0</v>
      </c>
      <c r="P416" s="6">
        <f t="shared" si="41"/>
        <v>0</v>
      </c>
      <c r="Q416" s="6" t="s">
        <v>33</v>
      </c>
      <c r="R416" s="6" t="s">
        <v>139</v>
      </c>
    </row>
    <row r="417" spans="1:18" ht="12.75">
      <c r="A417" s="39">
        <f>'Volume Forecast'!B422</f>
        <v>0</v>
      </c>
      <c r="B417" s="39">
        <f>'Volume Forecast'!C422</f>
        <v>0</v>
      </c>
      <c r="C417" s="6" t="str">
        <f>'Volume Forecast'!D422</f>
        <v>Ea</v>
      </c>
      <c r="D417" s="6" t="str">
        <f t="shared" si="36"/>
        <v>Ea</v>
      </c>
      <c r="E417" s="6">
        <f>Sizing!J424</f>
        <v>0</v>
      </c>
      <c r="F417" s="6">
        <f t="shared" si="37"/>
        <v>0</v>
      </c>
      <c r="G417" s="6" t="s">
        <v>32</v>
      </c>
      <c r="H417" s="6" t="s">
        <v>150</v>
      </c>
      <c r="I417" s="6" t="str">
        <f t="shared" si="38"/>
        <v>Ea</v>
      </c>
      <c r="J417" s="6">
        <f>Sizing!N424</f>
        <v>0</v>
      </c>
      <c r="K417" s="6">
        <f t="shared" si="39"/>
        <v>0</v>
      </c>
      <c r="L417" s="6" t="s">
        <v>150</v>
      </c>
      <c r="M417" s="6" t="s">
        <v>33</v>
      </c>
      <c r="N417" s="6" t="str">
        <f t="shared" si="40"/>
        <v>Ea</v>
      </c>
      <c r="O417" s="6">
        <f>Sizing!R424</f>
        <v>0</v>
      </c>
      <c r="P417" s="6">
        <f t="shared" si="41"/>
        <v>0</v>
      </c>
      <c r="Q417" s="6" t="s">
        <v>33</v>
      </c>
      <c r="R417" s="6" t="s">
        <v>139</v>
      </c>
    </row>
    <row r="418" spans="1:18" ht="12.75">
      <c r="A418" s="39">
        <f>'Volume Forecast'!B423</f>
        <v>0</v>
      </c>
      <c r="B418" s="39">
        <f>'Volume Forecast'!C423</f>
        <v>0</v>
      </c>
      <c r="C418" s="6" t="str">
        <f>'Volume Forecast'!D423</f>
        <v>Ea</v>
      </c>
      <c r="D418" s="6" t="str">
        <f t="shared" si="36"/>
        <v>Ea</v>
      </c>
      <c r="E418" s="6">
        <f>Sizing!J425</f>
        <v>0</v>
      </c>
      <c r="F418" s="6">
        <f t="shared" si="37"/>
        <v>0</v>
      </c>
      <c r="G418" s="6" t="s">
        <v>32</v>
      </c>
      <c r="H418" s="6" t="s">
        <v>150</v>
      </c>
      <c r="I418" s="6" t="str">
        <f t="shared" si="38"/>
        <v>Ea</v>
      </c>
      <c r="J418" s="6">
        <f>Sizing!N425</f>
        <v>0</v>
      </c>
      <c r="K418" s="6">
        <f t="shared" si="39"/>
        <v>0</v>
      </c>
      <c r="L418" s="6" t="s">
        <v>150</v>
      </c>
      <c r="M418" s="6" t="s">
        <v>33</v>
      </c>
      <c r="N418" s="6" t="str">
        <f t="shared" si="40"/>
        <v>Ea</v>
      </c>
      <c r="O418" s="6">
        <f>Sizing!R425</f>
        <v>0</v>
      </c>
      <c r="P418" s="6">
        <f t="shared" si="41"/>
        <v>0</v>
      </c>
      <c r="Q418" s="6" t="s">
        <v>33</v>
      </c>
      <c r="R418" s="6" t="s">
        <v>139</v>
      </c>
    </row>
    <row r="419" spans="1:18" ht="12.75">
      <c r="A419" s="39">
        <f>'Volume Forecast'!B424</f>
        <v>0</v>
      </c>
      <c r="B419" s="39">
        <f>'Volume Forecast'!C424</f>
        <v>0</v>
      </c>
      <c r="C419" s="6" t="str">
        <f>'Volume Forecast'!D424</f>
        <v>Ea</v>
      </c>
      <c r="D419" s="6" t="str">
        <f t="shared" si="36"/>
        <v>Ea</v>
      </c>
      <c r="E419" s="6">
        <f>Sizing!J426</f>
        <v>0</v>
      </c>
      <c r="F419" s="6">
        <f t="shared" si="37"/>
        <v>0</v>
      </c>
      <c r="G419" s="6" t="s">
        <v>32</v>
      </c>
      <c r="H419" s="6" t="s">
        <v>150</v>
      </c>
      <c r="I419" s="6" t="str">
        <f t="shared" si="38"/>
        <v>Ea</v>
      </c>
      <c r="J419" s="6">
        <f>Sizing!N426</f>
        <v>0</v>
      </c>
      <c r="K419" s="6">
        <f t="shared" si="39"/>
        <v>0</v>
      </c>
      <c r="L419" s="6" t="s">
        <v>150</v>
      </c>
      <c r="M419" s="6" t="s">
        <v>33</v>
      </c>
      <c r="N419" s="6" t="str">
        <f t="shared" si="40"/>
        <v>Ea</v>
      </c>
      <c r="O419" s="6">
        <f>Sizing!R426</f>
        <v>0</v>
      </c>
      <c r="P419" s="6">
        <f t="shared" si="41"/>
        <v>0</v>
      </c>
      <c r="Q419" s="6" t="s">
        <v>33</v>
      </c>
      <c r="R419" s="6" t="s">
        <v>139</v>
      </c>
    </row>
    <row r="420" spans="1:18" ht="12.75">
      <c r="A420" s="39">
        <f>'Volume Forecast'!B425</f>
        <v>0</v>
      </c>
      <c r="B420" s="39">
        <f>'Volume Forecast'!C425</f>
        <v>0</v>
      </c>
      <c r="C420" s="6" t="str">
        <f>'Volume Forecast'!D425</f>
        <v>Ea</v>
      </c>
      <c r="D420" s="6" t="str">
        <f t="shared" si="36"/>
        <v>Ea</v>
      </c>
      <c r="E420" s="6">
        <f>Sizing!J427</f>
        <v>0</v>
      </c>
      <c r="F420" s="6">
        <f t="shared" si="37"/>
        <v>0</v>
      </c>
      <c r="G420" s="6" t="s">
        <v>32</v>
      </c>
      <c r="H420" s="6" t="s">
        <v>150</v>
      </c>
      <c r="I420" s="6" t="str">
        <f t="shared" si="38"/>
        <v>Ea</v>
      </c>
      <c r="J420" s="6">
        <f>Sizing!N427</f>
        <v>0</v>
      </c>
      <c r="K420" s="6">
        <f t="shared" si="39"/>
        <v>0</v>
      </c>
      <c r="L420" s="6" t="s">
        <v>150</v>
      </c>
      <c r="M420" s="6" t="s">
        <v>33</v>
      </c>
      <c r="N420" s="6" t="str">
        <f t="shared" si="40"/>
        <v>Ea</v>
      </c>
      <c r="O420" s="6">
        <f>Sizing!R427</f>
        <v>0</v>
      </c>
      <c r="P420" s="6">
        <f t="shared" si="41"/>
        <v>0</v>
      </c>
      <c r="Q420" s="6" t="s">
        <v>33</v>
      </c>
      <c r="R420" s="6" t="s">
        <v>139</v>
      </c>
    </row>
    <row r="421" spans="1:18" ht="12.75">
      <c r="A421" s="39">
        <f>'Volume Forecast'!B426</f>
        <v>0</v>
      </c>
      <c r="B421" s="39">
        <f>'Volume Forecast'!C426</f>
        <v>0</v>
      </c>
      <c r="C421" s="6" t="str">
        <f>'Volume Forecast'!D426</f>
        <v>Ea</v>
      </c>
      <c r="D421" s="6" t="str">
        <f t="shared" si="36"/>
        <v>Ea</v>
      </c>
      <c r="E421" s="6">
        <f>Sizing!J428</f>
        <v>0</v>
      </c>
      <c r="F421" s="6">
        <f t="shared" si="37"/>
        <v>0</v>
      </c>
      <c r="G421" s="6" t="s">
        <v>32</v>
      </c>
      <c r="H421" s="6" t="s">
        <v>150</v>
      </c>
      <c r="I421" s="6" t="str">
        <f t="shared" si="38"/>
        <v>Ea</v>
      </c>
      <c r="J421" s="6">
        <f>Sizing!N428</f>
        <v>0</v>
      </c>
      <c r="K421" s="6">
        <f t="shared" si="39"/>
        <v>0</v>
      </c>
      <c r="L421" s="6" t="s">
        <v>150</v>
      </c>
      <c r="M421" s="6" t="s">
        <v>33</v>
      </c>
      <c r="N421" s="6" t="str">
        <f t="shared" si="40"/>
        <v>Ea</v>
      </c>
      <c r="O421" s="6">
        <f>Sizing!R428</f>
        <v>0</v>
      </c>
      <c r="P421" s="6">
        <f t="shared" si="41"/>
        <v>0</v>
      </c>
      <c r="Q421" s="6" t="s">
        <v>33</v>
      </c>
      <c r="R421" s="6" t="s">
        <v>139</v>
      </c>
    </row>
    <row r="422" spans="1:18" ht="12.75">
      <c r="A422" s="39">
        <f>'Volume Forecast'!B427</f>
        <v>0</v>
      </c>
      <c r="B422" s="39">
        <f>'Volume Forecast'!C427</f>
        <v>0</v>
      </c>
      <c r="C422" s="6" t="str">
        <f>'Volume Forecast'!D427</f>
        <v>Ea</v>
      </c>
      <c r="D422" s="6" t="str">
        <f t="shared" si="36"/>
        <v>Ea</v>
      </c>
      <c r="E422" s="6">
        <f>Sizing!J429</f>
        <v>0</v>
      </c>
      <c r="F422" s="6">
        <f t="shared" si="37"/>
        <v>0</v>
      </c>
      <c r="G422" s="6" t="s">
        <v>32</v>
      </c>
      <c r="H422" s="6" t="s">
        <v>150</v>
      </c>
      <c r="I422" s="6" t="str">
        <f t="shared" si="38"/>
        <v>Ea</v>
      </c>
      <c r="J422" s="6">
        <f>Sizing!N429</f>
        <v>0</v>
      </c>
      <c r="K422" s="6">
        <f t="shared" si="39"/>
        <v>0</v>
      </c>
      <c r="L422" s="6" t="s">
        <v>150</v>
      </c>
      <c r="M422" s="6" t="s">
        <v>33</v>
      </c>
      <c r="N422" s="6" t="str">
        <f t="shared" si="40"/>
        <v>Ea</v>
      </c>
      <c r="O422" s="6">
        <f>Sizing!R429</f>
        <v>0</v>
      </c>
      <c r="P422" s="6">
        <f t="shared" si="41"/>
        <v>0</v>
      </c>
      <c r="Q422" s="6" t="s">
        <v>33</v>
      </c>
      <c r="R422" s="6" t="s">
        <v>139</v>
      </c>
    </row>
    <row r="423" spans="1:18" ht="12.75">
      <c r="A423" s="39">
        <f>'Volume Forecast'!B428</f>
        <v>0</v>
      </c>
      <c r="B423" s="39">
        <f>'Volume Forecast'!C428</f>
        <v>0</v>
      </c>
      <c r="C423" s="6" t="str">
        <f>'Volume Forecast'!D428</f>
        <v>Ea</v>
      </c>
      <c r="D423" s="6" t="str">
        <f t="shared" si="36"/>
        <v>Ea</v>
      </c>
      <c r="E423" s="6">
        <f>Sizing!J430</f>
        <v>0</v>
      </c>
      <c r="F423" s="6">
        <f t="shared" si="37"/>
        <v>0</v>
      </c>
      <c r="G423" s="6" t="s">
        <v>32</v>
      </c>
      <c r="H423" s="6" t="s">
        <v>150</v>
      </c>
      <c r="I423" s="6" t="str">
        <f t="shared" si="38"/>
        <v>Ea</v>
      </c>
      <c r="J423" s="6">
        <f>Sizing!N430</f>
        <v>0</v>
      </c>
      <c r="K423" s="6">
        <f t="shared" si="39"/>
        <v>0</v>
      </c>
      <c r="L423" s="6" t="s">
        <v>150</v>
      </c>
      <c r="M423" s="6" t="s">
        <v>33</v>
      </c>
      <c r="N423" s="6" t="str">
        <f t="shared" si="40"/>
        <v>Ea</v>
      </c>
      <c r="O423" s="6">
        <f>Sizing!R430</f>
        <v>0</v>
      </c>
      <c r="P423" s="6">
        <f t="shared" si="41"/>
        <v>0</v>
      </c>
      <c r="Q423" s="6" t="s">
        <v>33</v>
      </c>
      <c r="R423" s="6" t="s">
        <v>139</v>
      </c>
    </row>
    <row r="424" spans="1:18" ht="12.75">
      <c r="A424" s="39">
        <f>'Volume Forecast'!B429</f>
        <v>0</v>
      </c>
      <c r="B424" s="39">
        <f>'Volume Forecast'!C429</f>
        <v>0</v>
      </c>
      <c r="C424" s="6" t="str">
        <f>'Volume Forecast'!D429</f>
        <v>Ea</v>
      </c>
      <c r="D424" s="6" t="str">
        <f t="shared" si="36"/>
        <v>Ea</v>
      </c>
      <c r="E424" s="6">
        <f>Sizing!J431</f>
        <v>0</v>
      </c>
      <c r="F424" s="6">
        <f t="shared" si="37"/>
        <v>0</v>
      </c>
      <c r="G424" s="6" t="s">
        <v>32</v>
      </c>
      <c r="H424" s="6" t="s">
        <v>150</v>
      </c>
      <c r="I424" s="6" t="str">
        <f t="shared" si="38"/>
        <v>Ea</v>
      </c>
      <c r="J424" s="6">
        <f>Sizing!N431</f>
        <v>0</v>
      </c>
      <c r="K424" s="6">
        <f t="shared" si="39"/>
        <v>0</v>
      </c>
      <c r="L424" s="6" t="s">
        <v>150</v>
      </c>
      <c r="M424" s="6" t="s">
        <v>33</v>
      </c>
      <c r="N424" s="6" t="str">
        <f t="shared" si="40"/>
        <v>Ea</v>
      </c>
      <c r="O424" s="6">
        <f>Sizing!R431</f>
        <v>0</v>
      </c>
      <c r="P424" s="6">
        <f t="shared" si="41"/>
        <v>0</v>
      </c>
      <c r="Q424" s="6" t="s">
        <v>33</v>
      </c>
      <c r="R424" s="6" t="s">
        <v>139</v>
      </c>
    </row>
    <row r="425" spans="1:18" ht="12.75">
      <c r="A425" s="39">
        <f>'Volume Forecast'!B430</f>
        <v>0</v>
      </c>
      <c r="B425" s="39">
        <f>'Volume Forecast'!C430</f>
        <v>0</v>
      </c>
      <c r="C425" s="6" t="str">
        <f>'Volume Forecast'!D430</f>
        <v>Ea</v>
      </c>
      <c r="D425" s="6" t="str">
        <f t="shared" si="36"/>
        <v>Ea</v>
      </c>
      <c r="E425" s="6">
        <f>Sizing!J432</f>
        <v>0</v>
      </c>
      <c r="F425" s="6">
        <f t="shared" si="37"/>
        <v>0</v>
      </c>
      <c r="G425" s="6" t="s">
        <v>32</v>
      </c>
      <c r="H425" s="6" t="s">
        <v>150</v>
      </c>
      <c r="I425" s="6" t="str">
        <f t="shared" si="38"/>
        <v>Ea</v>
      </c>
      <c r="J425" s="6">
        <f>Sizing!N432</f>
        <v>0</v>
      </c>
      <c r="K425" s="6">
        <f t="shared" si="39"/>
        <v>0</v>
      </c>
      <c r="L425" s="6" t="s">
        <v>150</v>
      </c>
      <c r="M425" s="6" t="s">
        <v>33</v>
      </c>
      <c r="N425" s="6" t="str">
        <f t="shared" si="40"/>
        <v>Ea</v>
      </c>
      <c r="O425" s="6">
        <f>Sizing!R432</f>
        <v>0</v>
      </c>
      <c r="P425" s="6">
        <f t="shared" si="41"/>
        <v>0</v>
      </c>
      <c r="Q425" s="6" t="s">
        <v>33</v>
      </c>
      <c r="R425" s="6" t="s">
        <v>139</v>
      </c>
    </row>
    <row r="426" spans="1:18" ht="12.75">
      <c r="A426" s="39">
        <f>'Volume Forecast'!B431</f>
        <v>0</v>
      </c>
      <c r="B426" s="39">
        <f>'Volume Forecast'!C431</f>
        <v>0</v>
      </c>
      <c r="C426" s="6" t="str">
        <f>'Volume Forecast'!D431</f>
        <v>Ea</v>
      </c>
      <c r="D426" s="6" t="str">
        <f t="shared" si="36"/>
        <v>Ea</v>
      </c>
      <c r="E426" s="6">
        <f>Sizing!J433</f>
        <v>0</v>
      </c>
      <c r="F426" s="6">
        <f t="shared" si="37"/>
        <v>0</v>
      </c>
      <c r="G426" s="6" t="s">
        <v>32</v>
      </c>
      <c r="H426" s="6" t="s">
        <v>150</v>
      </c>
      <c r="I426" s="6" t="str">
        <f t="shared" si="38"/>
        <v>Ea</v>
      </c>
      <c r="J426" s="6">
        <f>Sizing!N433</f>
        <v>0</v>
      </c>
      <c r="K426" s="6">
        <f t="shared" si="39"/>
        <v>0</v>
      </c>
      <c r="L426" s="6" t="s">
        <v>150</v>
      </c>
      <c r="M426" s="6" t="s">
        <v>33</v>
      </c>
      <c r="N426" s="6" t="str">
        <f t="shared" si="40"/>
        <v>Ea</v>
      </c>
      <c r="O426" s="6">
        <f>Sizing!R433</f>
        <v>0</v>
      </c>
      <c r="P426" s="6">
        <f t="shared" si="41"/>
        <v>0</v>
      </c>
      <c r="Q426" s="6" t="s">
        <v>33</v>
      </c>
      <c r="R426" s="6" t="s">
        <v>139</v>
      </c>
    </row>
    <row r="427" spans="1:18" ht="12.75">
      <c r="A427" s="39">
        <f>'Volume Forecast'!B432</f>
        <v>0</v>
      </c>
      <c r="B427" s="39">
        <f>'Volume Forecast'!C432</f>
        <v>0</v>
      </c>
      <c r="C427" s="6" t="str">
        <f>'Volume Forecast'!D432</f>
        <v>Ea</v>
      </c>
      <c r="D427" s="6" t="str">
        <f t="shared" si="36"/>
        <v>Ea</v>
      </c>
      <c r="E427" s="6">
        <f>Sizing!J434</f>
        <v>0</v>
      </c>
      <c r="F427" s="6">
        <f t="shared" si="37"/>
        <v>0</v>
      </c>
      <c r="G427" s="6" t="s">
        <v>32</v>
      </c>
      <c r="H427" s="6" t="s">
        <v>150</v>
      </c>
      <c r="I427" s="6" t="str">
        <f t="shared" si="38"/>
        <v>Ea</v>
      </c>
      <c r="J427" s="6">
        <f>Sizing!N434</f>
        <v>0</v>
      </c>
      <c r="K427" s="6">
        <f t="shared" si="39"/>
        <v>0</v>
      </c>
      <c r="L427" s="6" t="s">
        <v>150</v>
      </c>
      <c r="M427" s="6" t="s">
        <v>33</v>
      </c>
      <c r="N427" s="6" t="str">
        <f t="shared" si="40"/>
        <v>Ea</v>
      </c>
      <c r="O427" s="6">
        <f>Sizing!R434</f>
        <v>0</v>
      </c>
      <c r="P427" s="6">
        <f t="shared" si="41"/>
        <v>0</v>
      </c>
      <c r="Q427" s="6" t="s">
        <v>33</v>
      </c>
      <c r="R427" s="6" t="s">
        <v>139</v>
      </c>
    </row>
    <row r="428" spans="1:18" ht="12.75">
      <c r="A428" s="39">
        <f>'Volume Forecast'!B433</f>
        <v>0</v>
      </c>
      <c r="B428" s="39">
        <f>'Volume Forecast'!C433</f>
        <v>0</v>
      </c>
      <c r="C428" s="6" t="str">
        <f>'Volume Forecast'!D433</f>
        <v>Ea</v>
      </c>
      <c r="D428" s="6" t="str">
        <f t="shared" si="36"/>
        <v>Ea</v>
      </c>
      <c r="E428" s="6">
        <f>Sizing!J435</f>
        <v>0</v>
      </c>
      <c r="F428" s="6">
        <f t="shared" si="37"/>
        <v>0</v>
      </c>
      <c r="G428" s="6" t="s">
        <v>32</v>
      </c>
      <c r="H428" s="6" t="s">
        <v>150</v>
      </c>
      <c r="I428" s="6" t="str">
        <f t="shared" si="38"/>
        <v>Ea</v>
      </c>
      <c r="J428" s="6">
        <f>Sizing!N435</f>
        <v>0</v>
      </c>
      <c r="K428" s="6">
        <f t="shared" si="39"/>
        <v>0</v>
      </c>
      <c r="L428" s="6" t="s">
        <v>150</v>
      </c>
      <c r="M428" s="6" t="s">
        <v>33</v>
      </c>
      <c r="N428" s="6" t="str">
        <f t="shared" si="40"/>
        <v>Ea</v>
      </c>
      <c r="O428" s="6">
        <f>Sizing!R435</f>
        <v>0</v>
      </c>
      <c r="P428" s="6">
        <f t="shared" si="41"/>
        <v>0</v>
      </c>
      <c r="Q428" s="6" t="s">
        <v>33</v>
      </c>
      <c r="R428" s="6" t="s">
        <v>139</v>
      </c>
    </row>
    <row r="429" spans="1:18" ht="12.75">
      <c r="A429" s="39">
        <f>'Volume Forecast'!B434</f>
        <v>0</v>
      </c>
      <c r="B429" s="39">
        <f>'Volume Forecast'!C434</f>
        <v>0</v>
      </c>
      <c r="C429" s="6" t="str">
        <f>'Volume Forecast'!D434</f>
        <v>Ea</v>
      </c>
      <c r="D429" s="6" t="str">
        <f t="shared" si="36"/>
        <v>Ea</v>
      </c>
      <c r="E429" s="6">
        <f>Sizing!J436</f>
        <v>0</v>
      </c>
      <c r="F429" s="6">
        <f t="shared" si="37"/>
        <v>0</v>
      </c>
      <c r="G429" s="6" t="s">
        <v>32</v>
      </c>
      <c r="H429" s="6" t="s">
        <v>150</v>
      </c>
      <c r="I429" s="6" t="str">
        <f t="shared" si="38"/>
        <v>Ea</v>
      </c>
      <c r="J429" s="6">
        <f>Sizing!N436</f>
        <v>0</v>
      </c>
      <c r="K429" s="6">
        <f t="shared" si="39"/>
        <v>0</v>
      </c>
      <c r="L429" s="6" t="s">
        <v>150</v>
      </c>
      <c r="M429" s="6" t="s">
        <v>33</v>
      </c>
      <c r="N429" s="6" t="str">
        <f t="shared" si="40"/>
        <v>Ea</v>
      </c>
      <c r="O429" s="6">
        <f>Sizing!R436</f>
        <v>0</v>
      </c>
      <c r="P429" s="6">
        <f t="shared" si="41"/>
        <v>0</v>
      </c>
      <c r="Q429" s="6" t="s">
        <v>33</v>
      </c>
      <c r="R429" s="6" t="s">
        <v>139</v>
      </c>
    </row>
    <row r="430" spans="1:18" ht="12.75">
      <c r="A430" s="39">
        <f>'Volume Forecast'!B435</f>
        <v>0</v>
      </c>
      <c r="B430" s="39">
        <f>'Volume Forecast'!C435</f>
        <v>0</v>
      </c>
      <c r="C430" s="6" t="str">
        <f>'Volume Forecast'!D435</f>
        <v>Ea</v>
      </c>
      <c r="D430" s="6" t="str">
        <f t="shared" si="36"/>
        <v>Ea</v>
      </c>
      <c r="E430" s="6">
        <f>Sizing!J437</f>
        <v>0</v>
      </c>
      <c r="F430" s="6">
        <f t="shared" si="37"/>
        <v>0</v>
      </c>
      <c r="G430" s="6" t="s">
        <v>32</v>
      </c>
      <c r="H430" s="6" t="s">
        <v>150</v>
      </c>
      <c r="I430" s="6" t="str">
        <f t="shared" si="38"/>
        <v>Ea</v>
      </c>
      <c r="J430" s="6">
        <f>Sizing!N437</f>
        <v>0</v>
      </c>
      <c r="K430" s="6">
        <f t="shared" si="39"/>
        <v>0</v>
      </c>
      <c r="L430" s="6" t="s">
        <v>150</v>
      </c>
      <c r="M430" s="6" t="s">
        <v>33</v>
      </c>
      <c r="N430" s="6" t="str">
        <f t="shared" si="40"/>
        <v>Ea</v>
      </c>
      <c r="O430" s="6">
        <f>Sizing!R437</f>
        <v>0</v>
      </c>
      <c r="P430" s="6">
        <f t="shared" si="41"/>
        <v>0</v>
      </c>
      <c r="Q430" s="6" t="s">
        <v>33</v>
      </c>
      <c r="R430" s="6" t="s">
        <v>139</v>
      </c>
    </row>
    <row r="431" spans="1:18" ht="12.75">
      <c r="A431" s="39">
        <f>'Volume Forecast'!B436</f>
        <v>0</v>
      </c>
      <c r="B431" s="39">
        <f>'Volume Forecast'!C436</f>
        <v>0</v>
      </c>
      <c r="C431" s="6" t="str">
        <f>'Volume Forecast'!D436</f>
        <v>Ea</v>
      </c>
      <c r="D431" s="6" t="str">
        <f t="shared" si="36"/>
        <v>Ea</v>
      </c>
      <c r="E431" s="6">
        <f>Sizing!J438</f>
        <v>0</v>
      </c>
      <c r="F431" s="6">
        <f t="shared" si="37"/>
        <v>0</v>
      </c>
      <c r="G431" s="6" t="s">
        <v>32</v>
      </c>
      <c r="H431" s="6" t="s">
        <v>150</v>
      </c>
      <c r="I431" s="6" t="str">
        <f t="shared" si="38"/>
        <v>Ea</v>
      </c>
      <c r="J431" s="6">
        <f>Sizing!N438</f>
        <v>0</v>
      </c>
      <c r="K431" s="6">
        <f t="shared" si="39"/>
        <v>0</v>
      </c>
      <c r="L431" s="6" t="s">
        <v>150</v>
      </c>
      <c r="M431" s="6" t="s">
        <v>33</v>
      </c>
      <c r="N431" s="6" t="str">
        <f t="shared" si="40"/>
        <v>Ea</v>
      </c>
      <c r="O431" s="6">
        <f>Sizing!R438</f>
        <v>0</v>
      </c>
      <c r="P431" s="6">
        <f t="shared" si="41"/>
        <v>0</v>
      </c>
      <c r="Q431" s="6" t="s">
        <v>33</v>
      </c>
      <c r="R431" s="6" t="s">
        <v>139</v>
      </c>
    </row>
    <row r="432" spans="1:18" ht="12.75">
      <c r="A432" s="39">
        <f>'Volume Forecast'!B437</f>
        <v>0</v>
      </c>
      <c r="B432" s="39">
        <f>'Volume Forecast'!C437</f>
        <v>0</v>
      </c>
      <c r="C432" s="6" t="str">
        <f>'Volume Forecast'!D437</f>
        <v>Ea</v>
      </c>
      <c r="D432" s="6" t="str">
        <f t="shared" si="36"/>
        <v>Ea</v>
      </c>
      <c r="E432" s="6">
        <f>Sizing!J439</f>
        <v>0</v>
      </c>
      <c r="F432" s="6">
        <f t="shared" si="37"/>
        <v>0</v>
      </c>
      <c r="G432" s="6" t="s">
        <v>32</v>
      </c>
      <c r="H432" s="6" t="s">
        <v>150</v>
      </c>
      <c r="I432" s="6" t="str">
        <f t="shared" si="38"/>
        <v>Ea</v>
      </c>
      <c r="J432" s="6">
        <f>Sizing!N439</f>
        <v>0</v>
      </c>
      <c r="K432" s="6">
        <f t="shared" si="39"/>
        <v>0</v>
      </c>
      <c r="L432" s="6" t="s">
        <v>150</v>
      </c>
      <c r="M432" s="6" t="s">
        <v>33</v>
      </c>
      <c r="N432" s="6" t="str">
        <f t="shared" si="40"/>
        <v>Ea</v>
      </c>
      <c r="O432" s="6">
        <f>Sizing!R439</f>
        <v>0</v>
      </c>
      <c r="P432" s="6">
        <f t="shared" si="41"/>
        <v>0</v>
      </c>
      <c r="Q432" s="6" t="s">
        <v>33</v>
      </c>
      <c r="R432" s="6" t="s">
        <v>139</v>
      </c>
    </row>
    <row r="433" spans="1:18" ht="12.75">
      <c r="A433" s="39">
        <f>'Volume Forecast'!B438</f>
        <v>0</v>
      </c>
      <c r="B433" s="39">
        <f>'Volume Forecast'!C438</f>
        <v>0</v>
      </c>
      <c r="C433" s="6" t="str">
        <f>'Volume Forecast'!D438</f>
        <v>Ea</v>
      </c>
      <c r="D433" s="6" t="str">
        <f t="shared" si="36"/>
        <v>Ea</v>
      </c>
      <c r="E433" s="6">
        <f>Sizing!J440</f>
        <v>0</v>
      </c>
      <c r="F433" s="6">
        <f t="shared" si="37"/>
        <v>0</v>
      </c>
      <c r="G433" s="6" t="s">
        <v>32</v>
      </c>
      <c r="H433" s="6" t="s">
        <v>150</v>
      </c>
      <c r="I433" s="6" t="str">
        <f t="shared" si="38"/>
        <v>Ea</v>
      </c>
      <c r="J433" s="6">
        <f>Sizing!N440</f>
        <v>0</v>
      </c>
      <c r="K433" s="6">
        <f t="shared" si="39"/>
        <v>0</v>
      </c>
      <c r="L433" s="6" t="s">
        <v>150</v>
      </c>
      <c r="M433" s="6" t="s">
        <v>33</v>
      </c>
      <c r="N433" s="6" t="str">
        <f t="shared" si="40"/>
        <v>Ea</v>
      </c>
      <c r="O433" s="6">
        <f>Sizing!R440</f>
        <v>0</v>
      </c>
      <c r="P433" s="6">
        <f t="shared" si="41"/>
        <v>0</v>
      </c>
      <c r="Q433" s="6" t="s">
        <v>33</v>
      </c>
      <c r="R433" s="6" t="s">
        <v>139</v>
      </c>
    </row>
    <row r="434" spans="1:18" ht="12.75">
      <c r="A434" s="39">
        <f>'Volume Forecast'!B439</f>
        <v>0</v>
      </c>
      <c r="B434" s="39">
        <f>'Volume Forecast'!C439</f>
        <v>0</v>
      </c>
      <c r="C434" s="6" t="str">
        <f>'Volume Forecast'!D439</f>
        <v>Ea</v>
      </c>
      <c r="D434" s="6" t="str">
        <f t="shared" si="36"/>
        <v>Ea</v>
      </c>
      <c r="E434" s="6">
        <f>Sizing!J441</f>
        <v>0</v>
      </c>
      <c r="F434" s="6">
        <f t="shared" si="37"/>
        <v>0</v>
      </c>
      <c r="G434" s="6" t="s">
        <v>32</v>
      </c>
      <c r="H434" s="6" t="s">
        <v>150</v>
      </c>
      <c r="I434" s="6" t="str">
        <f t="shared" si="38"/>
        <v>Ea</v>
      </c>
      <c r="J434" s="6">
        <f>Sizing!N441</f>
        <v>0</v>
      </c>
      <c r="K434" s="6">
        <f t="shared" si="39"/>
        <v>0</v>
      </c>
      <c r="L434" s="6" t="s">
        <v>150</v>
      </c>
      <c r="M434" s="6" t="s">
        <v>33</v>
      </c>
      <c r="N434" s="6" t="str">
        <f t="shared" si="40"/>
        <v>Ea</v>
      </c>
      <c r="O434" s="6">
        <f>Sizing!R441</f>
        <v>0</v>
      </c>
      <c r="P434" s="6">
        <f t="shared" si="41"/>
        <v>0</v>
      </c>
      <c r="Q434" s="6" t="s">
        <v>33</v>
      </c>
      <c r="R434" s="6" t="s">
        <v>139</v>
      </c>
    </row>
    <row r="435" spans="1:18" ht="12.75">
      <c r="A435" s="39">
        <f>'Volume Forecast'!B440</f>
        <v>0</v>
      </c>
      <c r="B435" s="39">
        <f>'Volume Forecast'!C440</f>
        <v>0</v>
      </c>
      <c r="C435" s="6" t="str">
        <f>'Volume Forecast'!D440</f>
        <v>Ea</v>
      </c>
      <c r="D435" s="6" t="str">
        <f t="shared" si="36"/>
        <v>Ea</v>
      </c>
      <c r="E435" s="6">
        <f>Sizing!J442</f>
        <v>0</v>
      </c>
      <c r="F435" s="6">
        <f t="shared" si="37"/>
        <v>0</v>
      </c>
      <c r="G435" s="6" t="s">
        <v>32</v>
      </c>
      <c r="H435" s="6" t="s">
        <v>150</v>
      </c>
      <c r="I435" s="6" t="str">
        <f t="shared" si="38"/>
        <v>Ea</v>
      </c>
      <c r="J435" s="6">
        <f>Sizing!N442</f>
        <v>0</v>
      </c>
      <c r="K435" s="6">
        <f t="shared" si="39"/>
        <v>0</v>
      </c>
      <c r="L435" s="6" t="s">
        <v>150</v>
      </c>
      <c r="M435" s="6" t="s">
        <v>33</v>
      </c>
      <c r="N435" s="6" t="str">
        <f t="shared" si="40"/>
        <v>Ea</v>
      </c>
      <c r="O435" s="6">
        <f>Sizing!R442</f>
        <v>0</v>
      </c>
      <c r="P435" s="6">
        <f t="shared" si="41"/>
        <v>0</v>
      </c>
      <c r="Q435" s="6" t="s">
        <v>33</v>
      </c>
      <c r="R435" s="6" t="s">
        <v>139</v>
      </c>
    </row>
    <row r="436" spans="1:18" ht="12.75">
      <c r="A436" s="39">
        <f>'Volume Forecast'!B441</f>
        <v>0</v>
      </c>
      <c r="B436" s="39">
        <f>'Volume Forecast'!C441</f>
        <v>0</v>
      </c>
      <c r="C436" s="6" t="str">
        <f>'Volume Forecast'!D441</f>
        <v>Ea</v>
      </c>
      <c r="D436" s="6" t="str">
        <f t="shared" si="36"/>
        <v>Ea</v>
      </c>
      <c r="E436" s="6">
        <f>Sizing!J443</f>
        <v>0</v>
      </c>
      <c r="F436" s="6">
        <f t="shared" si="37"/>
        <v>0</v>
      </c>
      <c r="G436" s="6" t="s">
        <v>32</v>
      </c>
      <c r="H436" s="6" t="s">
        <v>150</v>
      </c>
      <c r="I436" s="6" t="str">
        <f t="shared" si="38"/>
        <v>Ea</v>
      </c>
      <c r="J436" s="6">
        <f>Sizing!N443</f>
        <v>0</v>
      </c>
      <c r="K436" s="6">
        <f t="shared" si="39"/>
        <v>0</v>
      </c>
      <c r="L436" s="6" t="s">
        <v>150</v>
      </c>
      <c r="M436" s="6" t="s">
        <v>33</v>
      </c>
      <c r="N436" s="6" t="str">
        <f t="shared" si="40"/>
        <v>Ea</v>
      </c>
      <c r="O436" s="6">
        <f>Sizing!R443</f>
        <v>0</v>
      </c>
      <c r="P436" s="6">
        <f t="shared" si="41"/>
        <v>0</v>
      </c>
      <c r="Q436" s="6" t="s">
        <v>33</v>
      </c>
      <c r="R436" s="6" t="s">
        <v>139</v>
      </c>
    </row>
    <row r="437" spans="1:18" ht="12.75">
      <c r="A437" s="39">
        <f>'Volume Forecast'!B442</f>
        <v>0</v>
      </c>
      <c r="B437" s="39">
        <f>'Volume Forecast'!C442</f>
        <v>0</v>
      </c>
      <c r="C437" s="6" t="str">
        <f>'Volume Forecast'!D442</f>
        <v>Ea</v>
      </c>
      <c r="D437" s="6" t="str">
        <f t="shared" si="36"/>
        <v>Ea</v>
      </c>
      <c r="E437" s="6">
        <f>Sizing!J444</f>
        <v>0</v>
      </c>
      <c r="F437" s="6">
        <f t="shared" si="37"/>
        <v>0</v>
      </c>
      <c r="G437" s="6" t="s">
        <v>32</v>
      </c>
      <c r="H437" s="6" t="s">
        <v>150</v>
      </c>
      <c r="I437" s="6" t="str">
        <f t="shared" si="38"/>
        <v>Ea</v>
      </c>
      <c r="J437" s="6">
        <f>Sizing!N444</f>
        <v>0</v>
      </c>
      <c r="K437" s="6">
        <f t="shared" si="39"/>
        <v>0</v>
      </c>
      <c r="L437" s="6" t="s">
        <v>150</v>
      </c>
      <c r="M437" s="6" t="s">
        <v>33</v>
      </c>
      <c r="N437" s="6" t="str">
        <f t="shared" si="40"/>
        <v>Ea</v>
      </c>
      <c r="O437" s="6">
        <f>Sizing!R444</f>
        <v>0</v>
      </c>
      <c r="P437" s="6">
        <f t="shared" si="41"/>
        <v>0</v>
      </c>
      <c r="Q437" s="6" t="s">
        <v>33</v>
      </c>
      <c r="R437" s="6" t="s">
        <v>139</v>
      </c>
    </row>
    <row r="438" spans="1:18" ht="12.75">
      <c r="A438" s="39">
        <f>'Volume Forecast'!B443</f>
        <v>0</v>
      </c>
      <c r="B438" s="39">
        <f>'Volume Forecast'!C443</f>
        <v>0</v>
      </c>
      <c r="C438" s="6" t="str">
        <f>'Volume Forecast'!D443</f>
        <v>Ea</v>
      </c>
      <c r="D438" s="6" t="str">
        <f t="shared" si="36"/>
        <v>Ea</v>
      </c>
      <c r="E438" s="6">
        <f>Sizing!J445</f>
        <v>0</v>
      </c>
      <c r="F438" s="6">
        <f t="shared" si="37"/>
        <v>0</v>
      </c>
      <c r="G438" s="6" t="s">
        <v>32</v>
      </c>
      <c r="H438" s="6" t="s">
        <v>150</v>
      </c>
      <c r="I438" s="6" t="str">
        <f t="shared" si="38"/>
        <v>Ea</v>
      </c>
      <c r="J438" s="6">
        <f>Sizing!N445</f>
        <v>0</v>
      </c>
      <c r="K438" s="6">
        <f t="shared" si="39"/>
        <v>0</v>
      </c>
      <c r="L438" s="6" t="s">
        <v>150</v>
      </c>
      <c r="M438" s="6" t="s">
        <v>33</v>
      </c>
      <c r="N438" s="6" t="str">
        <f t="shared" si="40"/>
        <v>Ea</v>
      </c>
      <c r="O438" s="6">
        <f>Sizing!R445</f>
        <v>0</v>
      </c>
      <c r="P438" s="6">
        <f t="shared" si="41"/>
        <v>0</v>
      </c>
      <c r="Q438" s="6" t="s">
        <v>33</v>
      </c>
      <c r="R438" s="6" t="s">
        <v>139</v>
      </c>
    </row>
    <row r="439" spans="1:18" ht="12.75">
      <c r="A439" s="39">
        <f>'Volume Forecast'!B444</f>
        <v>0</v>
      </c>
      <c r="B439" s="39">
        <f>'Volume Forecast'!C444</f>
        <v>0</v>
      </c>
      <c r="C439" s="6" t="str">
        <f>'Volume Forecast'!D444</f>
        <v>Ea</v>
      </c>
      <c r="D439" s="6" t="str">
        <f t="shared" si="36"/>
        <v>Ea</v>
      </c>
      <c r="E439" s="6">
        <f>Sizing!J446</f>
        <v>0</v>
      </c>
      <c r="F439" s="6">
        <f t="shared" si="37"/>
        <v>0</v>
      </c>
      <c r="G439" s="6" t="s">
        <v>32</v>
      </c>
      <c r="H439" s="6" t="s">
        <v>150</v>
      </c>
      <c r="I439" s="6" t="str">
        <f t="shared" si="38"/>
        <v>Ea</v>
      </c>
      <c r="J439" s="6">
        <f>Sizing!N446</f>
        <v>0</v>
      </c>
      <c r="K439" s="6">
        <f t="shared" si="39"/>
        <v>0</v>
      </c>
      <c r="L439" s="6" t="s">
        <v>150</v>
      </c>
      <c r="M439" s="6" t="s">
        <v>33</v>
      </c>
      <c r="N439" s="6" t="str">
        <f t="shared" si="40"/>
        <v>Ea</v>
      </c>
      <c r="O439" s="6">
        <f>Sizing!R446</f>
        <v>0</v>
      </c>
      <c r="P439" s="6">
        <f t="shared" si="41"/>
        <v>0</v>
      </c>
      <c r="Q439" s="6" t="s">
        <v>33</v>
      </c>
      <c r="R439" s="6" t="s">
        <v>139</v>
      </c>
    </row>
    <row r="440" spans="1:18" ht="12.75">
      <c r="A440" s="39">
        <f>'Volume Forecast'!B445</f>
        <v>0</v>
      </c>
      <c r="B440" s="39">
        <f>'Volume Forecast'!C445</f>
        <v>0</v>
      </c>
      <c r="C440" s="6" t="str">
        <f>'Volume Forecast'!D445</f>
        <v>Ea</v>
      </c>
      <c r="D440" s="6" t="str">
        <f t="shared" si="36"/>
        <v>Ea</v>
      </c>
      <c r="E440" s="6">
        <f>Sizing!J447</f>
        <v>0</v>
      </c>
      <c r="F440" s="6">
        <f t="shared" si="37"/>
        <v>0</v>
      </c>
      <c r="G440" s="6" t="s">
        <v>32</v>
      </c>
      <c r="H440" s="6" t="s">
        <v>150</v>
      </c>
      <c r="I440" s="6" t="str">
        <f t="shared" si="38"/>
        <v>Ea</v>
      </c>
      <c r="J440" s="6">
        <f>Sizing!N447</f>
        <v>0</v>
      </c>
      <c r="K440" s="6">
        <f t="shared" si="39"/>
        <v>0</v>
      </c>
      <c r="L440" s="6" t="s">
        <v>150</v>
      </c>
      <c r="M440" s="6" t="s">
        <v>33</v>
      </c>
      <c r="N440" s="6" t="str">
        <f t="shared" si="40"/>
        <v>Ea</v>
      </c>
      <c r="O440" s="6">
        <f>Sizing!R447</f>
        <v>0</v>
      </c>
      <c r="P440" s="6">
        <f t="shared" si="41"/>
        <v>0</v>
      </c>
      <c r="Q440" s="6" t="s">
        <v>33</v>
      </c>
      <c r="R440" s="6" t="s">
        <v>139</v>
      </c>
    </row>
    <row r="441" spans="1:18" ht="12.75">
      <c r="A441" s="39">
        <f>'Volume Forecast'!B446</f>
        <v>0</v>
      </c>
      <c r="B441" s="39">
        <f>'Volume Forecast'!C446</f>
        <v>0</v>
      </c>
      <c r="C441" s="6" t="str">
        <f>'Volume Forecast'!D446</f>
        <v>Ea</v>
      </c>
      <c r="D441" s="6" t="str">
        <f t="shared" si="36"/>
        <v>Ea</v>
      </c>
      <c r="E441" s="6">
        <f>Sizing!J448</f>
        <v>0</v>
      </c>
      <c r="F441" s="6">
        <f t="shared" si="37"/>
        <v>0</v>
      </c>
      <c r="G441" s="6" t="s">
        <v>32</v>
      </c>
      <c r="H441" s="6" t="s">
        <v>150</v>
      </c>
      <c r="I441" s="6" t="str">
        <f t="shared" si="38"/>
        <v>Ea</v>
      </c>
      <c r="J441" s="6">
        <f>Sizing!N448</f>
        <v>0</v>
      </c>
      <c r="K441" s="6">
        <f t="shared" si="39"/>
        <v>0</v>
      </c>
      <c r="L441" s="6" t="s">
        <v>150</v>
      </c>
      <c r="M441" s="6" t="s">
        <v>33</v>
      </c>
      <c r="N441" s="6" t="str">
        <f t="shared" si="40"/>
        <v>Ea</v>
      </c>
      <c r="O441" s="6">
        <f>Sizing!R448</f>
        <v>0</v>
      </c>
      <c r="P441" s="6">
        <f t="shared" si="41"/>
        <v>0</v>
      </c>
      <c r="Q441" s="6" t="s">
        <v>33</v>
      </c>
      <c r="R441" s="6" t="s">
        <v>139</v>
      </c>
    </row>
    <row r="442" spans="1:18" ht="12.75">
      <c r="A442" s="39">
        <f>'Volume Forecast'!B447</f>
        <v>0</v>
      </c>
      <c r="B442" s="39">
        <f>'Volume Forecast'!C447</f>
        <v>0</v>
      </c>
      <c r="C442" s="6" t="str">
        <f>'Volume Forecast'!D447</f>
        <v>Ea</v>
      </c>
      <c r="D442" s="6" t="str">
        <f t="shared" si="36"/>
        <v>Ea</v>
      </c>
      <c r="E442" s="6">
        <f>Sizing!J449</f>
        <v>0</v>
      </c>
      <c r="F442" s="6">
        <f t="shared" si="37"/>
        <v>0</v>
      </c>
      <c r="G442" s="6" t="s">
        <v>32</v>
      </c>
      <c r="H442" s="6" t="s">
        <v>150</v>
      </c>
      <c r="I442" s="6" t="str">
        <f t="shared" si="38"/>
        <v>Ea</v>
      </c>
      <c r="J442" s="6">
        <f>Sizing!N449</f>
        <v>0</v>
      </c>
      <c r="K442" s="6">
        <f t="shared" si="39"/>
        <v>0</v>
      </c>
      <c r="L442" s="6" t="s">
        <v>150</v>
      </c>
      <c r="M442" s="6" t="s">
        <v>33</v>
      </c>
      <c r="N442" s="6" t="str">
        <f t="shared" si="40"/>
        <v>Ea</v>
      </c>
      <c r="O442" s="6">
        <f>Sizing!R449</f>
        <v>0</v>
      </c>
      <c r="P442" s="6">
        <f t="shared" si="41"/>
        <v>0</v>
      </c>
      <c r="Q442" s="6" t="s">
        <v>33</v>
      </c>
      <c r="R442" s="6" t="s">
        <v>139</v>
      </c>
    </row>
    <row r="443" spans="1:18" ht="12.75">
      <c r="A443" s="39">
        <f>'Volume Forecast'!B448</f>
        <v>0</v>
      </c>
      <c r="B443" s="39">
        <f>'Volume Forecast'!C448</f>
        <v>0</v>
      </c>
      <c r="C443" s="6" t="str">
        <f>'Volume Forecast'!D448</f>
        <v>Ea</v>
      </c>
      <c r="D443" s="6" t="str">
        <f t="shared" si="36"/>
        <v>Ea</v>
      </c>
      <c r="E443" s="6">
        <f>Sizing!J450</f>
        <v>0</v>
      </c>
      <c r="F443" s="6">
        <f t="shared" si="37"/>
        <v>0</v>
      </c>
      <c r="G443" s="6" t="s">
        <v>32</v>
      </c>
      <c r="H443" s="6" t="s">
        <v>150</v>
      </c>
      <c r="I443" s="6" t="str">
        <f t="shared" si="38"/>
        <v>Ea</v>
      </c>
      <c r="J443" s="6">
        <f>Sizing!N450</f>
        <v>0</v>
      </c>
      <c r="K443" s="6">
        <f t="shared" si="39"/>
        <v>0</v>
      </c>
      <c r="L443" s="6" t="s">
        <v>150</v>
      </c>
      <c r="M443" s="6" t="s">
        <v>33</v>
      </c>
      <c r="N443" s="6" t="str">
        <f t="shared" si="40"/>
        <v>Ea</v>
      </c>
      <c r="O443" s="6">
        <f>Sizing!R450</f>
        <v>0</v>
      </c>
      <c r="P443" s="6">
        <f t="shared" si="41"/>
        <v>0</v>
      </c>
      <c r="Q443" s="6" t="s">
        <v>33</v>
      </c>
      <c r="R443" s="6" t="s">
        <v>139</v>
      </c>
    </row>
    <row r="444" spans="1:18" ht="12.75">
      <c r="A444" s="39">
        <f>'Volume Forecast'!B449</f>
        <v>0</v>
      </c>
      <c r="B444" s="39">
        <f>'Volume Forecast'!C449</f>
        <v>0</v>
      </c>
      <c r="C444" s="6" t="str">
        <f>'Volume Forecast'!D449</f>
        <v>Ea</v>
      </c>
      <c r="D444" s="6" t="str">
        <f t="shared" si="36"/>
        <v>Ea</v>
      </c>
      <c r="E444" s="6">
        <f>Sizing!J451</f>
        <v>0</v>
      </c>
      <c r="F444" s="6">
        <f t="shared" si="37"/>
        <v>0</v>
      </c>
      <c r="G444" s="6" t="s">
        <v>32</v>
      </c>
      <c r="H444" s="6" t="s">
        <v>150</v>
      </c>
      <c r="I444" s="6" t="str">
        <f t="shared" si="38"/>
        <v>Ea</v>
      </c>
      <c r="J444" s="6">
        <f>Sizing!N451</f>
        <v>0</v>
      </c>
      <c r="K444" s="6">
        <f t="shared" si="39"/>
        <v>0</v>
      </c>
      <c r="L444" s="6" t="s">
        <v>150</v>
      </c>
      <c r="M444" s="6" t="s">
        <v>33</v>
      </c>
      <c r="N444" s="6" t="str">
        <f t="shared" si="40"/>
        <v>Ea</v>
      </c>
      <c r="O444" s="6">
        <f>Sizing!R451</f>
        <v>0</v>
      </c>
      <c r="P444" s="6">
        <f t="shared" si="41"/>
        <v>0</v>
      </c>
      <c r="Q444" s="6" t="s">
        <v>33</v>
      </c>
      <c r="R444" s="6" t="s">
        <v>139</v>
      </c>
    </row>
    <row r="445" spans="1:18" ht="12.75">
      <c r="A445" s="39">
        <f>'Volume Forecast'!B450</f>
        <v>0</v>
      </c>
      <c r="B445" s="39">
        <f>'Volume Forecast'!C450</f>
        <v>0</v>
      </c>
      <c r="C445" s="6" t="str">
        <f>'Volume Forecast'!D450</f>
        <v>Ea</v>
      </c>
      <c r="D445" s="6" t="str">
        <f t="shared" si="36"/>
        <v>Ea</v>
      </c>
      <c r="E445" s="6">
        <f>Sizing!J452</f>
        <v>0</v>
      </c>
      <c r="F445" s="6">
        <f t="shared" si="37"/>
        <v>0</v>
      </c>
      <c r="G445" s="6" t="s">
        <v>32</v>
      </c>
      <c r="H445" s="6" t="s">
        <v>150</v>
      </c>
      <c r="I445" s="6" t="str">
        <f t="shared" si="38"/>
        <v>Ea</v>
      </c>
      <c r="J445" s="6">
        <f>Sizing!N452</f>
        <v>0</v>
      </c>
      <c r="K445" s="6">
        <f t="shared" si="39"/>
        <v>0</v>
      </c>
      <c r="L445" s="6" t="s">
        <v>150</v>
      </c>
      <c r="M445" s="6" t="s">
        <v>33</v>
      </c>
      <c r="N445" s="6" t="str">
        <f t="shared" si="40"/>
        <v>Ea</v>
      </c>
      <c r="O445" s="6">
        <f>Sizing!R452</f>
        <v>0</v>
      </c>
      <c r="P445" s="6">
        <f t="shared" si="41"/>
        <v>0</v>
      </c>
      <c r="Q445" s="6" t="s">
        <v>33</v>
      </c>
      <c r="R445" s="6" t="s">
        <v>139</v>
      </c>
    </row>
    <row r="446" spans="1:18" ht="12.75">
      <c r="A446" s="39">
        <f>'Volume Forecast'!B451</f>
        <v>0</v>
      </c>
      <c r="B446" s="39">
        <f>'Volume Forecast'!C451</f>
        <v>0</v>
      </c>
      <c r="C446" s="6" t="str">
        <f>'Volume Forecast'!D451</f>
        <v>Ea</v>
      </c>
      <c r="D446" s="6" t="str">
        <f t="shared" si="36"/>
        <v>Ea</v>
      </c>
      <c r="E446" s="6">
        <f>Sizing!J453</f>
        <v>0</v>
      </c>
      <c r="F446" s="6">
        <f t="shared" si="37"/>
        <v>0</v>
      </c>
      <c r="G446" s="6" t="s">
        <v>32</v>
      </c>
      <c r="H446" s="6" t="s">
        <v>150</v>
      </c>
      <c r="I446" s="6" t="str">
        <f t="shared" si="38"/>
        <v>Ea</v>
      </c>
      <c r="J446" s="6">
        <f>Sizing!N453</f>
        <v>0</v>
      </c>
      <c r="K446" s="6">
        <f t="shared" si="39"/>
        <v>0</v>
      </c>
      <c r="L446" s="6" t="s">
        <v>150</v>
      </c>
      <c r="M446" s="6" t="s">
        <v>33</v>
      </c>
      <c r="N446" s="6" t="str">
        <f t="shared" si="40"/>
        <v>Ea</v>
      </c>
      <c r="O446" s="6">
        <f>Sizing!R453</f>
        <v>0</v>
      </c>
      <c r="P446" s="6">
        <f t="shared" si="41"/>
        <v>0</v>
      </c>
      <c r="Q446" s="6" t="s">
        <v>33</v>
      </c>
      <c r="R446" s="6" t="s">
        <v>139</v>
      </c>
    </row>
    <row r="447" spans="1:18" ht="12.75">
      <c r="A447" s="39">
        <f>'Volume Forecast'!B452</f>
        <v>0</v>
      </c>
      <c r="B447" s="39">
        <f>'Volume Forecast'!C452</f>
        <v>0</v>
      </c>
      <c r="C447" s="6" t="str">
        <f>'Volume Forecast'!D452</f>
        <v>Ea</v>
      </c>
      <c r="D447" s="6" t="str">
        <f t="shared" si="36"/>
        <v>Ea</v>
      </c>
      <c r="E447" s="6">
        <f>Sizing!J454</f>
        <v>0</v>
      </c>
      <c r="F447" s="6">
        <f t="shared" si="37"/>
        <v>0</v>
      </c>
      <c r="G447" s="6" t="s">
        <v>32</v>
      </c>
      <c r="H447" s="6" t="s">
        <v>150</v>
      </c>
      <c r="I447" s="6" t="str">
        <f t="shared" si="38"/>
        <v>Ea</v>
      </c>
      <c r="J447" s="6">
        <f>Sizing!N454</f>
        <v>0</v>
      </c>
      <c r="K447" s="6">
        <f t="shared" si="39"/>
        <v>0</v>
      </c>
      <c r="L447" s="6" t="s">
        <v>150</v>
      </c>
      <c r="M447" s="6" t="s">
        <v>33</v>
      </c>
      <c r="N447" s="6" t="str">
        <f t="shared" si="40"/>
        <v>Ea</v>
      </c>
      <c r="O447" s="6">
        <f>Sizing!R454</f>
        <v>0</v>
      </c>
      <c r="P447" s="6">
        <f t="shared" si="41"/>
        <v>0</v>
      </c>
      <c r="Q447" s="6" t="s">
        <v>33</v>
      </c>
      <c r="R447" s="6" t="s">
        <v>139</v>
      </c>
    </row>
    <row r="448" spans="1:18" ht="12.75">
      <c r="A448" s="39">
        <f>'Volume Forecast'!B453</f>
        <v>0</v>
      </c>
      <c r="B448" s="39">
        <f>'Volume Forecast'!C453</f>
        <v>0</v>
      </c>
      <c r="C448" s="6" t="str">
        <f>'Volume Forecast'!D453</f>
        <v>Ea</v>
      </c>
      <c r="D448" s="6" t="str">
        <f t="shared" si="36"/>
        <v>Ea</v>
      </c>
      <c r="E448" s="6">
        <f>Sizing!J455</f>
        <v>0</v>
      </c>
      <c r="F448" s="6">
        <f t="shared" si="37"/>
        <v>0</v>
      </c>
      <c r="G448" s="6" t="s">
        <v>32</v>
      </c>
      <c r="H448" s="6" t="s">
        <v>150</v>
      </c>
      <c r="I448" s="6" t="str">
        <f t="shared" si="38"/>
        <v>Ea</v>
      </c>
      <c r="J448" s="6">
        <f>Sizing!N455</f>
        <v>0</v>
      </c>
      <c r="K448" s="6">
        <f t="shared" si="39"/>
        <v>0</v>
      </c>
      <c r="L448" s="6" t="s">
        <v>150</v>
      </c>
      <c r="M448" s="6" t="s">
        <v>33</v>
      </c>
      <c r="N448" s="6" t="str">
        <f t="shared" si="40"/>
        <v>Ea</v>
      </c>
      <c r="O448" s="6">
        <f>Sizing!R455</f>
        <v>0</v>
      </c>
      <c r="P448" s="6">
        <f t="shared" si="41"/>
        <v>0</v>
      </c>
      <c r="Q448" s="6" t="s">
        <v>33</v>
      </c>
      <c r="R448" s="6" t="s">
        <v>139</v>
      </c>
    </row>
    <row r="449" spans="1:18" ht="12.75">
      <c r="A449" s="39">
        <f>'Volume Forecast'!B454</f>
        <v>0</v>
      </c>
      <c r="B449" s="39">
        <f>'Volume Forecast'!C454</f>
        <v>0</v>
      </c>
      <c r="C449" s="6" t="str">
        <f>'Volume Forecast'!D454</f>
        <v>Ea</v>
      </c>
      <c r="D449" s="6" t="str">
        <f t="shared" si="36"/>
        <v>Ea</v>
      </c>
      <c r="E449" s="6">
        <f>Sizing!J456</f>
        <v>0</v>
      </c>
      <c r="F449" s="6">
        <f t="shared" si="37"/>
        <v>0</v>
      </c>
      <c r="G449" s="6" t="s">
        <v>32</v>
      </c>
      <c r="H449" s="6" t="s">
        <v>150</v>
      </c>
      <c r="I449" s="6" t="str">
        <f t="shared" si="38"/>
        <v>Ea</v>
      </c>
      <c r="J449" s="6">
        <f>Sizing!N456</f>
        <v>0</v>
      </c>
      <c r="K449" s="6">
        <f t="shared" si="39"/>
        <v>0</v>
      </c>
      <c r="L449" s="6" t="s">
        <v>150</v>
      </c>
      <c r="M449" s="6" t="s">
        <v>33</v>
      </c>
      <c r="N449" s="6" t="str">
        <f t="shared" si="40"/>
        <v>Ea</v>
      </c>
      <c r="O449" s="6">
        <f>Sizing!R456</f>
        <v>0</v>
      </c>
      <c r="P449" s="6">
        <f t="shared" si="41"/>
        <v>0</v>
      </c>
      <c r="Q449" s="6" t="s">
        <v>33</v>
      </c>
      <c r="R449" s="6" t="s">
        <v>139</v>
      </c>
    </row>
    <row r="450" spans="1:18" ht="12.75">
      <c r="A450" s="39">
        <f>'Volume Forecast'!B455</f>
        <v>0</v>
      </c>
      <c r="B450" s="39">
        <f>'Volume Forecast'!C455</f>
        <v>0</v>
      </c>
      <c r="C450" s="6" t="str">
        <f>'Volume Forecast'!D455</f>
        <v>Ea</v>
      </c>
      <c r="D450" s="6" t="str">
        <f aca="true" t="shared" si="42" ref="D450:D513">C450</f>
        <v>Ea</v>
      </c>
      <c r="E450" s="6">
        <f>Sizing!J457</f>
        <v>0</v>
      </c>
      <c r="F450" s="6">
        <f t="shared" si="37"/>
        <v>0</v>
      </c>
      <c r="G450" s="6" t="s">
        <v>32</v>
      </c>
      <c r="H450" s="6" t="s">
        <v>150</v>
      </c>
      <c r="I450" s="6" t="str">
        <f t="shared" si="38"/>
        <v>Ea</v>
      </c>
      <c r="J450" s="6">
        <f>Sizing!N457</f>
        <v>0</v>
      </c>
      <c r="K450" s="6">
        <f t="shared" si="39"/>
        <v>0</v>
      </c>
      <c r="L450" s="6" t="s">
        <v>150</v>
      </c>
      <c r="M450" s="6" t="s">
        <v>33</v>
      </c>
      <c r="N450" s="6" t="str">
        <f t="shared" si="40"/>
        <v>Ea</v>
      </c>
      <c r="O450" s="6">
        <f>Sizing!R457</f>
        <v>0</v>
      </c>
      <c r="P450" s="6">
        <f t="shared" si="41"/>
        <v>0</v>
      </c>
      <c r="Q450" s="6" t="s">
        <v>33</v>
      </c>
      <c r="R450" s="6" t="s">
        <v>139</v>
      </c>
    </row>
    <row r="451" spans="1:18" ht="12.75">
      <c r="A451" s="39">
        <f>'Volume Forecast'!B456</f>
        <v>0</v>
      </c>
      <c r="B451" s="39">
        <f>'Volume Forecast'!C456</f>
        <v>0</v>
      </c>
      <c r="C451" s="6" t="str">
        <f>'Volume Forecast'!D456</f>
        <v>Ea</v>
      </c>
      <c r="D451" s="6" t="str">
        <f t="shared" si="42"/>
        <v>Ea</v>
      </c>
      <c r="E451" s="6">
        <f>Sizing!J458</f>
        <v>0</v>
      </c>
      <c r="F451" s="6">
        <f aca="true" t="shared" si="43" ref="F451:F514">E451</f>
        <v>0</v>
      </c>
      <c r="G451" s="6" t="s">
        <v>32</v>
      </c>
      <c r="H451" s="6" t="s">
        <v>150</v>
      </c>
      <c r="I451" s="6" t="str">
        <f aca="true" t="shared" si="44" ref="I451:I514">D451</f>
        <v>Ea</v>
      </c>
      <c r="J451" s="6">
        <f>Sizing!N458</f>
        <v>0</v>
      </c>
      <c r="K451" s="6">
        <f aca="true" t="shared" si="45" ref="K451:K514">J451</f>
        <v>0</v>
      </c>
      <c r="L451" s="6" t="s">
        <v>150</v>
      </c>
      <c r="M451" s="6" t="s">
        <v>33</v>
      </c>
      <c r="N451" s="6" t="str">
        <f aca="true" t="shared" si="46" ref="N451:N514">I451</f>
        <v>Ea</v>
      </c>
      <c r="O451" s="6">
        <f>Sizing!R458</f>
        <v>0</v>
      </c>
      <c r="P451" s="6">
        <f aca="true" t="shared" si="47" ref="P451:P514">O451</f>
        <v>0</v>
      </c>
      <c r="Q451" s="6" t="s">
        <v>33</v>
      </c>
      <c r="R451" s="6" t="s">
        <v>139</v>
      </c>
    </row>
    <row r="452" spans="1:18" ht="12.75">
      <c r="A452" s="39">
        <f>'Volume Forecast'!B457</f>
        <v>0</v>
      </c>
      <c r="B452" s="39">
        <f>'Volume Forecast'!C457</f>
        <v>0</v>
      </c>
      <c r="C452" s="6" t="str">
        <f>'Volume Forecast'!D457</f>
        <v>Ea</v>
      </c>
      <c r="D452" s="6" t="str">
        <f t="shared" si="42"/>
        <v>Ea</v>
      </c>
      <c r="E452" s="6">
        <f>Sizing!J459</f>
        <v>0</v>
      </c>
      <c r="F452" s="6">
        <f t="shared" si="43"/>
        <v>0</v>
      </c>
      <c r="G452" s="6" t="s">
        <v>32</v>
      </c>
      <c r="H452" s="6" t="s">
        <v>150</v>
      </c>
      <c r="I452" s="6" t="str">
        <f t="shared" si="44"/>
        <v>Ea</v>
      </c>
      <c r="J452" s="6">
        <f>Sizing!N459</f>
        <v>0</v>
      </c>
      <c r="K452" s="6">
        <f t="shared" si="45"/>
        <v>0</v>
      </c>
      <c r="L452" s="6" t="s">
        <v>150</v>
      </c>
      <c r="M452" s="6" t="s">
        <v>33</v>
      </c>
      <c r="N452" s="6" t="str">
        <f t="shared" si="46"/>
        <v>Ea</v>
      </c>
      <c r="O452" s="6">
        <f>Sizing!R459</f>
        <v>0</v>
      </c>
      <c r="P452" s="6">
        <f t="shared" si="47"/>
        <v>0</v>
      </c>
      <c r="Q452" s="6" t="s">
        <v>33</v>
      </c>
      <c r="R452" s="6" t="s">
        <v>139</v>
      </c>
    </row>
    <row r="453" spans="1:18" ht="12.75">
      <c r="A453" s="39">
        <f>'Volume Forecast'!B458</f>
        <v>0</v>
      </c>
      <c r="B453" s="39">
        <f>'Volume Forecast'!C458</f>
        <v>0</v>
      </c>
      <c r="C453" s="6" t="str">
        <f>'Volume Forecast'!D458</f>
        <v>Ea</v>
      </c>
      <c r="D453" s="6" t="str">
        <f t="shared" si="42"/>
        <v>Ea</v>
      </c>
      <c r="E453" s="6">
        <f>Sizing!J460</f>
        <v>0</v>
      </c>
      <c r="F453" s="6">
        <f t="shared" si="43"/>
        <v>0</v>
      </c>
      <c r="G453" s="6" t="s">
        <v>32</v>
      </c>
      <c r="H453" s="6" t="s">
        <v>150</v>
      </c>
      <c r="I453" s="6" t="str">
        <f t="shared" si="44"/>
        <v>Ea</v>
      </c>
      <c r="J453" s="6">
        <f>Sizing!N460</f>
        <v>0</v>
      </c>
      <c r="K453" s="6">
        <f t="shared" si="45"/>
        <v>0</v>
      </c>
      <c r="L453" s="6" t="s">
        <v>150</v>
      </c>
      <c r="M453" s="6" t="s">
        <v>33</v>
      </c>
      <c r="N453" s="6" t="str">
        <f t="shared" si="46"/>
        <v>Ea</v>
      </c>
      <c r="O453" s="6">
        <f>Sizing!R460</f>
        <v>0</v>
      </c>
      <c r="P453" s="6">
        <f t="shared" si="47"/>
        <v>0</v>
      </c>
      <c r="Q453" s="6" t="s">
        <v>33</v>
      </c>
      <c r="R453" s="6" t="s">
        <v>139</v>
      </c>
    </row>
    <row r="454" spans="1:18" ht="12.75">
      <c r="A454" s="39">
        <f>'Volume Forecast'!B459</f>
        <v>0</v>
      </c>
      <c r="B454" s="39">
        <f>'Volume Forecast'!C459</f>
        <v>0</v>
      </c>
      <c r="C454" s="6" t="str">
        <f>'Volume Forecast'!D459</f>
        <v>Ea</v>
      </c>
      <c r="D454" s="6" t="str">
        <f t="shared" si="42"/>
        <v>Ea</v>
      </c>
      <c r="E454" s="6">
        <f>Sizing!J461</f>
        <v>0</v>
      </c>
      <c r="F454" s="6">
        <f t="shared" si="43"/>
        <v>0</v>
      </c>
      <c r="G454" s="6" t="s">
        <v>32</v>
      </c>
      <c r="H454" s="6" t="s">
        <v>150</v>
      </c>
      <c r="I454" s="6" t="str">
        <f t="shared" si="44"/>
        <v>Ea</v>
      </c>
      <c r="J454" s="6">
        <f>Sizing!N461</f>
        <v>0</v>
      </c>
      <c r="K454" s="6">
        <f t="shared" si="45"/>
        <v>0</v>
      </c>
      <c r="L454" s="6" t="s">
        <v>150</v>
      </c>
      <c r="M454" s="6" t="s">
        <v>33</v>
      </c>
      <c r="N454" s="6" t="str">
        <f t="shared" si="46"/>
        <v>Ea</v>
      </c>
      <c r="O454" s="6">
        <f>Sizing!R461</f>
        <v>0</v>
      </c>
      <c r="P454" s="6">
        <f t="shared" si="47"/>
        <v>0</v>
      </c>
      <c r="Q454" s="6" t="s">
        <v>33</v>
      </c>
      <c r="R454" s="6" t="s">
        <v>139</v>
      </c>
    </row>
    <row r="455" spans="1:18" ht="12.75">
      <c r="A455" s="39">
        <f>'Volume Forecast'!B460</f>
        <v>0</v>
      </c>
      <c r="B455" s="39">
        <f>'Volume Forecast'!C460</f>
        <v>0</v>
      </c>
      <c r="C455" s="6" t="str">
        <f>'Volume Forecast'!D460</f>
        <v>Ea</v>
      </c>
      <c r="D455" s="6" t="str">
        <f t="shared" si="42"/>
        <v>Ea</v>
      </c>
      <c r="E455" s="6">
        <f>Sizing!J462</f>
        <v>0</v>
      </c>
      <c r="F455" s="6">
        <f t="shared" si="43"/>
        <v>0</v>
      </c>
      <c r="G455" s="6" t="s">
        <v>32</v>
      </c>
      <c r="H455" s="6" t="s">
        <v>150</v>
      </c>
      <c r="I455" s="6" t="str">
        <f t="shared" si="44"/>
        <v>Ea</v>
      </c>
      <c r="J455" s="6">
        <f>Sizing!N462</f>
        <v>0</v>
      </c>
      <c r="K455" s="6">
        <f t="shared" si="45"/>
        <v>0</v>
      </c>
      <c r="L455" s="6" t="s">
        <v>150</v>
      </c>
      <c r="M455" s="6" t="s">
        <v>33</v>
      </c>
      <c r="N455" s="6" t="str">
        <f t="shared" si="46"/>
        <v>Ea</v>
      </c>
      <c r="O455" s="6">
        <f>Sizing!R462</f>
        <v>0</v>
      </c>
      <c r="P455" s="6">
        <f t="shared" si="47"/>
        <v>0</v>
      </c>
      <c r="Q455" s="6" t="s">
        <v>33</v>
      </c>
      <c r="R455" s="6" t="s">
        <v>139</v>
      </c>
    </row>
    <row r="456" spans="1:18" ht="12.75">
      <c r="A456" s="39">
        <f>'Volume Forecast'!B461</f>
        <v>0</v>
      </c>
      <c r="B456" s="39">
        <f>'Volume Forecast'!C461</f>
        <v>0</v>
      </c>
      <c r="C456" s="6" t="str">
        <f>'Volume Forecast'!D461</f>
        <v>Ea</v>
      </c>
      <c r="D456" s="6" t="str">
        <f t="shared" si="42"/>
        <v>Ea</v>
      </c>
      <c r="E456" s="6">
        <f>Sizing!J463</f>
        <v>0</v>
      </c>
      <c r="F456" s="6">
        <f t="shared" si="43"/>
        <v>0</v>
      </c>
      <c r="G456" s="6" t="s">
        <v>32</v>
      </c>
      <c r="H456" s="6" t="s">
        <v>150</v>
      </c>
      <c r="I456" s="6" t="str">
        <f t="shared" si="44"/>
        <v>Ea</v>
      </c>
      <c r="J456" s="6">
        <f>Sizing!N463</f>
        <v>0</v>
      </c>
      <c r="K456" s="6">
        <f t="shared" si="45"/>
        <v>0</v>
      </c>
      <c r="L456" s="6" t="s">
        <v>150</v>
      </c>
      <c r="M456" s="6" t="s">
        <v>33</v>
      </c>
      <c r="N456" s="6" t="str">
        <f t="shared" si="46"/>
        <v>Ea</v>
      </c>
      <c r="O456" s="6">
        <f>Sizing!R463</f>
        <v>0</v>
      </c>
      <c r="P456" s="6">
        <f t="shared" si="47"/>
        <v>0</v>
      </c>
      <c r="Q456" s="6" t="s">
        <v>33</v>
      </c>
      <c r="R456" s="6" t="s">
        <v>139</v>
      </c>
    </row>
    <row r="457" spans="1:18" ht="12.75">
      <c r="A457" s="39">
        <f>'Volume Forecast'!B462</f>
        <v>0</v>
      </c>
      <c r="B457" s="39">
        <f>'Volume Forecast'!C462</f>
        <v>0</v>
      </c>
      <c r="C457" s="6" t="str">
        <f>'Volume Forecast'!D462</f>
        <v>Ea</v>
      </c>
      <c r="D457" s="6" t="str">
        <f t="shared" si="42"/>
        <v>Ea</v>
      </c>
      <c r="E457" s="6">
        <f>Sizing!J464</f>
        <v>0</v>
      </c>
      <c r="F457" s="6">
        <f t="shared" si="43"/>
        <v>0</v>
      </c>
      <c r="G457" s="6" t="s">
        <v>32</v>
      </c>
      <c r="H457" s="6" t="s">
        <v>150</v>
      </c>
      <c r="I457" s="6" t="str">
        <f t="shared" si="44"/>
        <v>Ea</v>
      </c>
      <c r="J457" s="6">
        <f>Sizing!N464</f>
        <v>0</v>
      </c>
      <c r="K457" s="6">
        <f t="shared" si="45"/>
        <v>0</v>
      </c>
      <c r="L457" s="6" t="s">
        <v>150</v>
      </c>
      <c r="M457" s="6" t="s">
        <v>33</v>
      </c>
      <c r="N457" s="6" t="str">
        <f t="shared" si="46"/>
        <v>Ea</v>
      </c>
      <c r="O457" s="6">
        <f>Sizing!R464</f>
        <v>0</v>
      </c>
      <c r="P457" s="6">
        <f t="shared" si="47"/>
        <v>0</v>
      </c>
      <c r="Q457" s="6" t="s">
        <v>33</v>
      </c>
      <c r="R457" s="6" t="s">
        <v>139</v>
      </c>
    </row>
    <row r="458" spans="1:18" ht="12.75">
      <c r="A458" s="39">
        <f>'Volume Forecast'!B463</f>
        <v>0</v>
      </c>
      <c r="B458" s="39">
        <f>'Volume Forecast'!C463</f>
        <v>0</v>
      </c>
      <c r="C458" s="6" t="str">
        <f>'Volume Forecast'!D463</f>
        <v>Ea</v>
      </c>
      <c r="D458" s="6" t="str">
        <f t="shared" si="42"/>
        <v>Ea</v>
      </c>
      <c r="E458" s="6">
        <f>Sizing!J465</f>
        <v>0</v>
      </c>
      <c r="F458" s="6">
        <f t="shared" si="43"/>
        <v>0</v>
      </c>
      <c r="G458" s="6" t="s">
        <v>32</v>
      </c>
      <c r="H458" s="6" t="s">
        <v>150</v>
      </c>
      <c r="I458" s="6" t="str">
        <f t="shared" si="44"/>
        <v>Ea</v>
      </c>
      <c r="J458" s="6">
        <f>Sizing!N465</f>
        <v>0</v>
      </c>
      <c r="K458" s="6">
        <f t="shared" si="45"/>
        <v>0</v>
      </c>
      <c r="L458" s="6" t="s">
        <v>150</v>
      </c>
      <c r="M458" s="6" t="s">
        <v>33</v>
      </c>
      <c r="N458" s="6" t="str">
        <f t="shared" si="46"/>
        <v>Ea</v>
      </c>
      <c r="O458" s="6">
        <f>Sizing!R465</f>
        <v>0</v>
      </c>
      <c r="P458" s="6">
        <f t="shared" si="47"/>
        <v>0</v>
      </c>
      <c r="Q458" s="6" t="s">
        <v>33</v>
      </c>
      <c r="R458" s="6" t="s">
        <v>139</v>
      </c>
    </row>
    <row r="459" spans="1:18" ht="12.75">
      <c r="A459" s="39">
        <f>'Volume Forecast'!B464</f>
        <v>0</v>
      </c>
      <c r="B459" s="39">
        <f>'Volume Forecast'!C464</f>
        <v>0</v>
      </c>
      <c r="C459" s="6" t="str">
        <f>'Volume Forecast'!D464</f>
        <v>Ea</v>
      </c>
      <c r="D459" s="6" t="str">
        <f t="shared" si="42"/>
        <v>Ea</v>
      </c>
      <c r="E459" s="6">
        <f>Sizing!J466</f>
        <v>0</v>
      </c>
      <c r="F459" s="6">
        <f t="shared" si="43"/>
        <v>0</v>
      </c>
      <c r="G459" s="6" t="s">
        <v>32</v>
      </c>
      <c r="H459" s="6" t="s">
        <v>150</v>
      </c>
      <c r="I459" s="6" t="str">
        <f t="shared" si="44"/>
        <v>Ea</v>
      </c>
      <c r="J459" s="6">
        <f>Sizing!N466</f>
        <v>0</v>
      </c>
      <c r="K459" s="6">
        <f t="shared" si="45"/>
        <v>0</v>
      </c>
      <c r="L459" s="6" t="s">
        <v>150</v>
      </c>
      <c r="M459" s="6" t="s">
        <v>33</v>
      </c>
      <c r="N459" s="6" t="str">
        <f t="shared" si="46"/>
        <v>Ea</v>
      </c>
      <c r="O459" s="6">
        <f>Sizing!R466</f>
        <v>0</v>
      </c>
      <c r="P459" s="6">
        <f t="shared" si="47"/>
        <v>0</v>
      </c>
      <c r="Q459" s="6" t="s">
        <v>33</v>
      </c>
      <c r="R459" s="6" t="s">
        <v>139</v>
      </c>
    </row>
    <row r="460" spans="1:18" ht="12.75">
      <c r="A460" s="39">
        <f>'Volume Forecast'!B465</f>
        <v>0</v>
      </c>
      <c r="B460" s="39">
        <f>'Volume Forecast'!C465</f>
        <v>0</v>
      </c>
      <c r="C460" s="6" t="str">
        <f>'Volume Forecast'!D465</f>
        <v>Ea</v>
      </c>
      <c r="D460" s="6" t="str">
        <f t="shared" si="42"/>
        <v>Ea</v>
      </c>
      <c r="E460" s="6">
        <f>Sizing!J467</f>
        <v>0</v>
      </c>
      <c r="F460" s="6">
        <f t="shared" si="43"/>
        <v>0</v>
      </c>
      <c r="G460" s="6" t="s">
        <v>32</v>
      </c>
      <c r="H460" s="6" t="s">
        <v>150</v>
      </c>
      <c r="I460" s="6" t="str">
        <f t="shared" si="44"/>
        <v>Ea</v>
      </c>
      <c r="J460" s="6">
        <f>Sizing!N467</f>
        <v>0</v>
      </c>
      <c r="K460" s="6">
        <f t="shared" si="45"/>
        <v>0</v>
      </c>
      <c r="L460" s="6" t="s">
        <v>150</v>
      </c>
      <c r="M460" s="6" t="s">
        <v>33</v>
      </c>
      <c r="N460" s="6" t="str">
        <f t="shared" si="46"/>
        <v>Ea</v>
      </c>
      <c r="O460" s="6">
        <f>Sizing!R467</f>
        <v>0</v>
      </c>
      <c r="P460" s="6">
        <f t="shared" si="47"/>
        <v>0</v>
      </c>
      <c r="Q460" s="6" t="s">
        <v>33</v>
      </c>
      <c r="R460" s="6" t="s">
        <v>139</v>
      </c>
    </row>
    <row r="461" spans="1:18" ht="12.75">
      <c r="A461" s="39">
        <f>'Volume Forecast'!B466</f>
        <v>0</v>
      </c>
      <c r="B461" s="39">
        <f>'Volume Forecast'!C466</f>
        <v>0</v>
      </c>
      <c r="C461" s="6" t="str">
        <f>'Volume Forecast'!D466</f>
        <v>Ea</v>
      </c>
      <c r="D461" s="6" t="str">
        <f t="shared" si="42"/>
        <v>Ea</v>
      </c>
      <c r="E461" s="6">
        <f>Sizing!J468</f>
        <v>0</v>
      </c>
      <c r="F461" s="6">
        <f t="shared" si="43"/>
        <v>0</v>
      </c>
      <c r="G461" s="6" t="s">
        <v>32</v>
      </c>
      <c r="H461" s="6" t="s">
        <v>150</v>
      </c>
      <c r="I461" s="6" t="str">
        <f t="shared" si="44"/>
        <v>Ea</v>
      </c>
      <c r="J461" s="6">
        <f>Sizing!N468</f>
        <v>0</v>
      </c>
      <c r="K461" s="6">
        <f t="shared" si="45"/>
        <v>0</v>
      </c>
      <c r="L461" s="6" t="s">
        <v>150</v>
      </c>
      <c r="M461" s="6" t="s">
        <v>33</v>
      </c>
      <c r="N461" s="6" t="str">
        <f t="shared" si="46"/>
        <v>Ea</v>
      </c>
      <c r="O461" s="6">
        <f>Sizing!R468</f>
        <v>0</v>
      </c>
      <c r="P461" s="6">
        <f t="shared" si="47"/>
        <v>0</v>
      </c>
      <c r="Q461" s="6" t="s">
        <v>33</v>
      </c>
      <c r="R461" s="6" t="s">
        <v>139</v>
      </c>
    </row>
    <row r="462" spans="1:18" ht="12.75">
      <c r="A462" s="39">
        <f>'Volume Forecast'!B467</f>
        <v>0</v>
      </c>
      <c r="B462" s="39">
        <f>'Volume Forecast'!C467</f>
        <v>0</v>
      </c>
      <c r="C462" s="6" t="str">
        <f>'Volume Forecast'!D467</f>
        <v>Ea</v>
      </c>
      <c r="D462" s="6" t="str">
        <f t="shared" si="42"/>
        <v>Ea</v>
      </c>
      <c r="E462" s="6">
        <f>Sizing!J469</f>
        <v>0</v>
      </c>
      <c r="F462" s="6">
        <f t="shared" si="43"/>
        <v>0</v>
      </c>
      <c r="G462" s="6" t="s">
        <v>32</v>
      </c>
      <c r="H462" s="6" t="s">
        <v>150</v>
      </c>
      <c r="I462" s="6" t="str">
        <f t="shared" si="44"/>
        <v>Ea</v>
      </c>
      <c r="J462" s="6">
        <f>Sizing!N469</f>
        <v>0</v>
      </c>
      <c r="K462" s="6">
        <f t="shared" si="45"/>
        <v>0</v>
      </c>
      <c r="L462" s="6" t="s">
        <v>150</v>
      </c>
      <c r="M462" s="6" t="s">
        <v>33</v>
      </c>
      <c r="N462" s="6" t="str">
        <f t="shared" si="46"/>
        <v>Ea</v>
      </c>
      <c r="O462" s="6">
        <f>Sizing!R469</f>
        <v>0</v>
      </c>
      <c r="P462" s="6">
        <f t="shared" si="47"/>
        <v>0</v>
      </c>
      <c r="Q462" s="6" t="s">
        <v>33</v>
      </c>
      <c r="R462" s="6" t="s">
        <v>139</v>
      </c>
    </row>
    <row r="463" spans="1:18" ht="12.75">
      <c r="A463" s="39">
        <f>'Volume Forecast'!B468</f>
        <v>0</v>
      </c>
      <c r="B463" s="39">
        <f>'Volume Forecast'!C468</f>
        <v>0</v>
      </c>
      <c r="C463" s="6" t="str">
        <f>'Volume Forecast'!D468</f>
        <v>Ea</v>
      </c>
      <c r="D463" s="6" t="str">
        <f t="shared" si="42"/>
        <v>Ea</v>
      </c>
      <c r="E463" s="6">
        <f>Sizing!J470</f>
        <v>0</v>
      </c>
      <c r="F463" s="6">
        <f t="shared" si="43"/>
        <v>0</v>
      </c>
      <c r="G463" s="6" t="s">
        <v>32</v>
      </c>
      <c r="H463" s="6" t="s">
        <v>150</v>
      </c>
      <c r="I463" s="6" t="str">
        <f t="shared" si="44"/>
        <v>Ea</v>
      </c>
      <c r="J463" s="6">
        <f>Sizing!N470</f>
        <v>0</v>
      </c>
      <c r="K463" s="6">
        <f t="shared" si="45"/>
        <v>0</v>
      </c>
      <c r="L463" s="6" t="s">
        <v>150</v>
      </c>
      <c r="M463" s="6" t="s">
        <v>33</v>
      </c>
      <c r="N463" s="6" t="str">
        <f t="shared" si="46"/>
        <v>Ea</v>
      </c>
      <c r="O463" s="6">
        <f>Sizing!R470</f>
        <v>0</v>
      </c>
      <c r="P463" s="6">
        <f t="shared" si="47"/>
        <v>0</v>
      </c>
      <c r="Q463" s="6" t="s">
        <v>33</v>
      </c>
      <c r="R463" s="6" t="s">
        <v>139</v>
      </c>
    </row>
    <row r="464" spans="1:18" ht="12.75">
      <c r="A464" s="39">
        <f>'Volume Forecast'!B469</f>
        <v>0</v>
      </c>
      <c r="B464" s="39">
        <f>'Volume Forecast'!C469</f>
        <v>0</v>
      </c>
      <c r="C464" s="6" t="str">
        <f>'Volume Forecast'!D469</f>
        <v>Ea</v>
      </c>
      <c r="D464" s="6" t="str">
        <f t="shared" si="42"/>
        <v>Ea</v>
      </c>
      <c r="E464" s="6">
        <f>Sizing!J471</f>
        <v>0</v>
      </c>
      <c r="F464" s="6">
        <f t="shared" si="43"/>
        <v>0</v>
      </c>
      <c r="G464" s="6" t="s">
        <v>32</v>
      </c>
      <c r="H464" s="6" t="s">
        <v>150</v>
      </c>
      <c r="I464" s="6" t="str">
        <f t="shared" si="44"/>
        <v>Ea</v>
      </c>
      <c r="J464" s="6">
        <f>Sizing!N471</f>
        <v>0</v>
      </c>
      <c r="K464" s="6">
        <f t="shared" si="45"/>
        <v>0</v>
      </c>
      <c r="L464" s="6" t="s">
        <v>150</v>
      </c>
      <c r="M464" s="6" t="s">
        <v>33</v>
      </c>
      <c r="N464" s="6" t="str">
        <f t="shared" si="46"/>
        <v>Ea</v>
      </c>
      <c r="O464" s="6">
        <f>Sizing!R471</f>
        <v>0</v>
      </c>
      <c r="P464" s="6">
        <f t="shared" si="47"/>
        <v>0</v>
      </c>
      <c r="Q464" s="6" t="s">
        <v>33</v>
      </c>
      <c r="R464" s="6" t="s">
        <v>139</v>
      </c>
    </row>
    <row r="465" spans="1:18" ht="12.75">
      <c r="A465" s="39">
        <f>'Volume Forecast'!B470</f>
        <v>0</v>
      </c>
      <c r="B465" s="39">
        <f>'Volume Forecast'!C470</f>
        <v>0</v>
      </c>
      <c r="C465" s="6" t="str">
        <f>'Volume Forecast'!D470</f>
        <v>Ea</v>
      </c>
      <c r="D465" s="6" t="str">
        <f t="shared" si="42"/>
        <v>Ea</v>
      </c>
      <c r="E465" s="6">
        <f>Sizing!J472</f>
        <v>0</v>
      </c>
      <c r="F465" s="6">
        <f t="shared" si="43"/>
        <v>0</v>
      </c>
      <c r="G465" s="6" t="s">
        <v>32</v>
      </c>
      <c r="H465" s="6" t="s">
        <v>150</v>
      </c>
      <c r="I465" s="6" t="str">
        <f t="shared" si="44"/>
        <v>Ea</v>
      </c>
      <c r="J465" s="6">
        <f>Sizing!N472</f>
        <v>0</v>
      </c>
      <c r="K465" s="6">
        <f t="shared" si="45"/>
        <v>0</v>
      </c>
      <c r="L465" s="6" t="s">
        <v>150</v>
      </c>
      <c r="M465" s="6" t="s">
        <v>33</v>
      </c>
      <c r="N465" s="6" t="str">
        <f t="shared" si="46"/>
        <v>Ea</v>
      </c>
      <c r="O465" s="6">
        <f>Sizing!R472</f>
        <v>0</v>
      </c>
      <c r="P465" s="6">
        <f t="shared" si="47"/>
        <v>0</v>
      </c>
      <c r="Q465" s="6" t="s">
        <v>33</v>
      </c>
      <c r="R465" s="6" t="s">
        <v>139</v>
      </c>
    </row>
    <row r="466" spans="1:18" ht="12.75">
      <c r="A466" s="39">
        <f>'Volume Forecast'!B471</f>
        <v>0</v>
      </c>
      <c r="B466" s="39">
        <f>'Volume Forecast'!C471</f>
        <v>0</v>
      </c>
      <c r="C466" s="6" t="str">
        <f>'Volume Forecast'!D471</f>
        <v>Ea</v>
      </c>
      <c r="D466" s="6" t="str">
        <f t="shared" si="42"/>
        <v>Ea</v>
      </c>
      <c r="E466" s="6">
        <f>Sizing!J473</f>
        <v>0</v>
      </c>
      <c r="F466" s="6">
        <f t="shared" si="43"/>
        <v>0</v>
      </c>
      <c r="G466" s="6" t="s">
        <v>32</v>
      </c>
      <c r="H466" s="6" t="s">
        <v>150</v>
      </c>
      <c r="I466" s="6" t="str">
        <f t="shared" si="44"/>
        <v>Ea</v>
      </c>
      <c r="J466" s="6">
        <f>Sizing!N473</f>
        <v>0</v>
      </c>
      <c r="K466" s="6">
        <f t="shared" si="45"/>
        <v>0</v>
      </c>
      <c r="L466" s="6" t="s">
        <v>150</v>
      </c>
      <c r="M466" s="6" t="s">
        <v>33</v>
      </c>
      <c r="N466" s="6" t="str">
        <f t="shared" si="46"/>
        <v>Ea</v>
      </c>
      <c r="O466" s="6">
        <f>Sizing!R473</f>
        <v>0</v>
      </c>
      <c r="P466" s="6">
        <f t="shared" si="47"/>
        <v>0</v>
      </c>
      <c r="Q466" s="6" t="s">
        <v>33</v>
      </c>
      <c r="R466" s="6" t="s">
        <v>139</v>
      </c>
    </row>
    <row r="467" spans="1:18" ht="12.75">
      <c r="A467" s="39">
        <f>'Volume Forecast'!B472</f>
        <v>0</v>
      </c>
      <c r="B467" s="39">
        <f>'Volume Forecast'!C472</f>
        <v>0</v>
      </c>
      <c r="C467" s="6" t="str">
        <f>'Volume Forecast'!D472</f>
        <v>Ea</v>
      </c>
      <c r="D467" s="6" t="str">
        <f t="shared" si="42"/>
        <v>Ea</v>
      </c>
      <c r="E467" s="6">
        <f>Sizing!J474</f>
        <v>0</v>
      </c>
      <c r="F467" s="6">
        <f t="shared" si="43"/>
        <v>0</v>
      </c>
      <c r="G467" s="6" t="s">
        <v>32</v>
      </c>
      <c r="H467" s="6" t="s">
        <v>150</v>
      </c>
      <c r="I467" s="6" t="str">
        <f t="shared" si="44"/>
        <v>Ea</v>
      </c>
      <c r="J467" s="6">
        <f>Sizing!N474</f>
        <v>0</v>
      </c>
      <c r="K467" s="6">
        <f t="shared" si="45"/>
        <v>0</v>
      </c>
      <c r="L467" s="6" t="s">
        <v>150</v>
      </c>
      <c r="M467" s="6" t="s">
        <v>33</v>
      </c>
      <c r="N467" s="6" t="str">
        <f t="shared" si="46"/>
        <v>Ea</v>
      </c>
      <c r="O467" s="6">
        <f>Sizing!R474</f>
        <v>0</v>
      </c>
      <c r="P467" s="6">
        <f t="shared" si="47"/>
        <v>0</v>
      </c>
      <c r="Q467" s="6" t="s">
        <v>33</v>
      </c>
      <c r="R467" s="6" t="s">
        <v>139</v>
      </c>
    </row>
    <row r="468" spans="1:18" ht="12.75">
      <c r="A468" s="39">
        <f>'Volume Forecast'!B473</f>
        <v>0</v>
      </c>
      <c r="B468" s="39">
        <f>'Volume Forecast'!C473</f>
        <v>0</v>
      </c>
      <c r="C468" s="6" t="str">
        <f>'Volume Forecast'!D473</f>
        <v>Ea</v>
      </c>
      <c r="D468" s="6" t="str">
        <f t="shared" si="42"/>
        <v>Ea</v>
      </c>
      <c r="E468" s="6">
        <f>Sizing!J475</f>
        <v>0</v>
      </c>
      <c r="F468" s="6">
        <f t="shared" si="43"/>
        <v>0</v>
      </c>
      <c r="G468" s="6" t="s">
        <v>32</v>
      </c>
      <c r="H468" s="6" t="s">
        <v>150</v>
      </c>
      <c r="I468" s="6" t="str">
        <f t="shared" si="44"/>
        <v>Ea</v>
      </c>
      <c r="J468" s="6">
        <f>Sizing!N475</f>
        <v>0</v>
      </c>
      <c r="K468" s="6">
        <f t="shared" si="45"/>
        <v>0</v>
      </c>
      <c r="L468" s="6" t="s">
        <v>150</v>
      </c>
      <c r="M468" s="6" t="s">
        <v>33</v>
      </c>
      <c r="N468" s="6" t="str">
        <f t="shared" si="46"/>
        <v>Ea</v>
      </c>
      <c r="O468" s="6">
        <f>Sizing!R475</f>
        <v>0</v>
      </c>
      <c r="P468" s="6">
        <f t="shared" si="47"/>
        <v>0</v>
      </c>
      <c r="Q468" s="6" t="s">
        <v>33</v>
      </c>
      <c r="R468" s="6" t="s">
        <v>139</v>
      </c>
    </row>
    <row r="469" spans="1:18" ht="12.75">
      <c r="A469" s="39">
        <f>'Volume Forecast'!B474</f>
        <v>0</v>
      </c>
      <c r="B469" s="39">
        <f>'Volume Forecast'!C474</f>
        <v>0</v>
      </c>
      <c r="C469" s="6" t="str">
        <f>'Volume Forecast'!D474</f>
        <v>Ea</v>
      </c>
      <c r="D469" s="6" t="str">
        <f t="shared" si="42"/>
        <v>Ea</v>
      </c>
      <c r="E469" s="6">
        <f>Sizing!J476</f>
        <v>0</v>
      </c>
      <c r="F469" s="6">
        <f t="shared" si="43"/>
        <v>0</v>
      </c>
      <c r="G469" s="6" t="s">
        <v>32</v>
      </c>
      <c r="H469" s="6" t="s">
        <v>150</v>
      </c>
      <c r="I469" s="6" t="str">
        <f t="shared" si="44"/>
        <v>Ea</v>
      </c>
      <c r="J469" s="6">
        <f>Sizing!N476</f>
        <v>0</v>
      </c>
      <c r="K469" s="6">
        <f t="shared" si="45"/>
        <v>0</v>
      </c>
      <c r="L469" s="6" t="s">
        <v>150</v>
      </c>
      <c r="M469" s="6" t="s">
        <v>33</v>
      </c>
      <c r="N469" s="6" t="str">
        <f t="shared" si="46"/>
        <v>Ea</v>
      </c>
      <c r="O469" s="6">
        <f>Sizing!R476</f>
        <v>0</v>
      </c>
      <c r="P469" s="6">
        <f t="shared" si="47"/>
        <v>0</v>
      </c>
      <c r="Q469" s="6" t="s">
        <v>33</v>
      </c>
      <c r="R469" s="6" t="s">
        <v>139</v>
      </c>
    </row>
    <row r="470" spans="1:18" ht="12.75">
      <c r="A470" s="39">
        <f>'Volume Forecast'!B475</f>
        <v>0</v>
      </c>
      <c r="B470" s="39">
        <f>'Volume Forecast'!C475</f>
        <v>0</v>
      </c>
      <c r="C470" s="6" t="str">
        <f>'Volume Forecast'!D475</f>
        <v>Ea</v>
      </c>
      <c r="D470" s="6" t="str">
        <f t="shared" si="42"/>
        <v>Ea</v>
      </c>
      <c r="E470" s="6">
        <f>Sizing!J477</f>
        <v>0</v>
      </c>
      <c r="F470" s="6">
        <f t="shared" si="43"/>
        <v>0</v>
      </c>
      <c r="G470" s="6" t="s">
        <v>32</v>
      </c>
      <c r="H470" s="6" t="s">
        <v>150</v>
      </c>
      <c r="I470" s="6" t="str">
        <f t="shared" si="44"/>
        <v>Ea</v>
      </c>
      <c r="J470" s="6">
        <f>Sizing!N477</f>
        <v>0</v>
      </c>
      <c r="K470" s="6">
        <f t="shared" si="45"/>
        <v>0</v>
      </c>
      <c r="L470" s="6" t="s">
        <v>150</v>
      </c>
      <c r="M470" s="6" t="s">
        <v>33</v>
      </c>
      <c r="N470" s="6" t="str">
        <f t="shared" si="46"/>
        <v>Ea</v>
      </c>
      <c r="O470" s="6">
        <f>Sizing!R477</f>
        <v>0</v>
      </c>
      <c r="P470" s="6">
        <f t="shared" si="47"/>
        <v>0</v>
      </c>
      <c r="Q470" s="6" t="s">
        <v>33</v>
      </c>
      <c r="R470" s="6" t="s">
        <v>139</v>
      </c>
    </row>
    <row r="471" spans="1:18" ht="12.75">
      <c r="A471" s="39">
        <f>'Volume Forecast'!B476</f>
        <v>0</v>
      </c>
      <c r="B471" s="39">
        <f>'Volume Forecast'!C476</f>
        <v>0</v>
      </c>
      <c r="C471" s="6" t="str">
        <f>'Volume Forecast'!D476</f>
        <v>Ea</v>
      </c>
      <c r="D471" s="6" t="str">
        <f t="shared" si="42"/>
        <v>Ea</v>
      </c>
      <c r="E471" s="6">
        <f>Sizing!J478</f>
        <v>0</v>
      </c>
      <c r="F471" s="6">
        <f t="shared" si="43"/>
        <v>0</v>
      </c>
      <c r="G471" s="6" t="s">
        <v>32</v>
      </c>
      <c r="H471" s="6" t="s">
        <v>150</v>
      </c>
      <c r="I471" s="6" t="str">
        <f t="shared" si="44"/>
        <v>Ea</v>
      </c>
      <c r="J471" s="6">
        <f>Sizing!N478</f>
        <v>0</v>
      </c>
      <c r="K471" s="6">
        <f t="shared" si="45"/>
        <v>0</v>
      </c>
      <c r="L471" s="6" t="s">
        <v>150</v>
      </c>
      <c r="M471" s="6" t="s">
        <v>33</v>
      </c>
      <c r="N471" s="6" t="str">
        <f t="shared" si="46"/>
        <v>Ea</v>
      </c>
      <c r="O471" s="6">
        <f>Sizing!R478</f>
        <v>0</v>
      </c>
      <c r="P471" s="6">
        <f t="shared" si="47"/>
        <v>0</v>
      </c>
      <c r="Q471" s="6" t="s">
        <v>33</v>
      </c>
      <c r="R471" s="6" t="s">
        <v>139</v>
      </c>
    </row>
    <row r="472" spans="1:18" ht="12.75">
      <c r="A472" s="39">
        <f>'Volume Forecast'!B477</f>
        <v>0</v>
      </c>
      <c r="B472" s="39">
        <f>'Volume Forecast'!C477</f>
        <v>0</v>
      </c>
      <c r="C472" s="6" t="str">
        <f>'Volume Forecast'!D477</f>
        <v>Ea</v>
      </c>
      <c r="D472" s="6" t="str">
        <f t="shared" si="42"/>
        <v>Ea</v>
      </c>
      <c r="E472" s="6">
        <f>Sizing!J479</f>
        <v>0</v>
      </c>
      <c r="F472" s="6">
        <f t="shared" si="43"/>
        <v>0</v>
      </c>
      <c r="G472" s="6" t="s">
        <v>32</v>
      </c>
      <c r="H472" s="6" t="s">
        <v>150</v>
      </c>
      <c r="I472" s="6" t="str">
        <f t="shared" si="44"/>
        <v>Ea</v>
      </c>
      <c r="J472" s="6">
        <f>Sizing!N479</f>
        <v>0</v>
      </c>
      <c r="K472" s="6">
        <f t="shared" si="45"/>
        <v>0</v>
      </c>
      <c r="L472" s="6" t="s">
        <v>150</v>
      </c>
      <c r="M472" s="6" t="s">
        <v>33</v>
      </c>
      <c r="N472" s="6" t="str">
        <f t="shared" si="46"/>
        <v>Ea</v>
      </c>
      <c r="O472" s="6">
        <f>Sizing!R479</f>
        <v>0</v>
      </c>
      <c r="P472" s="6">
        <f t="shared" si="47"/>
        <v>0</v>
      </c>
      <c r="Q472" s="6" t="s">
        <v>33</v>
      </c>
      <c r="R472" s="6" t="s">
        <v>139</v>
      </c>
    </row>
    <row r="473" spans="1:18" ht="12.75">
      <c r="A473" s="39">
        <f>'Volume Forecast'!B478</f>
        <v>0</v>
      </c>
      <c r="B473" s="39">
        <f>'Volume Forecast'!C478</f>
        <v>0</v>
      </c>
      <c r="C473" s="6" t="str">
        <f>'Volume Forecast'!D478</f>
        <v>Ea</v>
      </c>
      <c r="D473" s="6" t="str">
        <f t="shared" si="42"/>
        <v>Ea</v>
      </c>
      <c r="E473" s="6">
        <f>Sizing!J480</f>
        <v>0</v>
      </c>
      <c r="F473" s="6">
        <f t="shared" si="43"/>
        <v>0</v>
      </c>
      <c r="G473" s="6" t="s">
        <v>32</v>
      </c>
      <c r="H473" s="6" t="s">
        <v>150</v>
      </c>
      <c r="I473" s="6" t="str">
        <f t="shared" si="44"/>
        <v>Ea</v>
      </c>
      <c r="J473" s="6">
        <f>Sizing!N480</f>
        <v>0</v>
      </c>
      <c r="K473" s="6">
        <f t="shared" si="45"/>
        <v>0</v>
      </c>
      <c r="L473" s="6" t="s">
        <v>150</v>
      </c>
      <c r="M473" s="6" t="s">
        <v>33</v>
      </c>
      <c r="N473" s="6" t="str">
        <f t="shared" si="46"/>
        <v>Ea</v>
      </c>
      <c r="O473" s="6">
        <f>Sizing!R480</f>
        <v>0</v>
      </c>
      <c r="P473" s="6">
        <f t="shared" si="47"/>
        <v>0</v>
      </c>
      <c r="Q473" s="6" t="s">
        <v>33</v>
      </c>
      <c r="R473" s="6" t="s">
        <v>139</v>
      </c>
    </row>
    <row r="474" spans="1:18" ht="12.75">
      <c r="A474" s="39">
        <f>'Volume Forecast'!B479</f>
        <v>0</v>
      </c>
      <c r="B474" s="39">
        <f>'Volume Forecast'!C479</f>
        <v>0</v>
      </c>
      <c r="C474" s="6" t="str">
        <f>'Volume Forecast'!D479</f>
        <v>Ea</v>
      </c>
      <c r="D474" s="6" t="str">
        <f t="shared" si="42"/>
        <v>Ea</v>
      </c>
      <c r="E474" s="6">
        <f>Sizing!J481</f>
        <v>0</v>
      </c>
      <c r="F474" s="6">
        <f t="shared" si="43"/>
        <v>0</v>
      </c>
      <c r="G474" s="6" t="s">
        <v>32</v>
      </c>
      <c r="H474" s="6" t="s">
        <v>150</v>
      </c>
      <c r="I474" s="6" t="str">
        <f t="shared" si="44"/>
        <v>Ea</v>
      </c>
      <c r="J474" s="6">
        <f>Sizing!N481</f>
        <v>0</v>
      </c>
      <c r="K474" s="6">
        <f t="shared" si="45"/>
        <v>0</v>
      </c>
      <c r="L474" s="6" t="s">
        <v>150</v>
      </c>
      <c r="M474" s="6" t="s">
        <v>33</v>
      </c>
      <c r="N474" s="6" t="str">
        <f t="shared" si="46"/>
        <v>Ea</v>
      </c>
      <c r="O474" s="6">
        <f>Sizing!R481</f>
        <v>0</v>
      </c>
      <c r="P474" s="6">
        <f t="shared" si="47"/>
        <v>0</v>
      </c>
      <c r="Q474" s="6" t="s">
        <v>33</v>
      </c>
      <c r="R474" s="6" t="s">
        <v>139</v>
      </c>
    </row>
    <row r="475" spans="1:18" ht="12.75">
      <c r="A475" s="39">
        <f>'Volume Forecast'!B480</f>
        <v>0</v>
      </c>
      <c r="B475" s="39">
        <f>'Volume Forecast'!C480</f>
        <v>0</v>
      </c>
      <c r="C475" s="6" t="str">
        <f>'Volume Forecast'!D480</f>
        <v>Ea</v>
      </c>
      <c r="D475" s="6" t="str">
        <f t="shared" si="42"/>
        <v>Ea</v>
      </c>
      <c r="E475" s="6">
        <f>Sizing!J482</f>
        <v>0</v>
      </c>
      <c r="F475" s="6">
        <f t="shared" si="43"/>
        <v>0</v>
      </c>
      <c r="G475" s="6" t="s">
        <v>32</v>
      </c>
      <c r="H475" s="6" t="s">
        <v>150</v>
      </c>
      <c r="I475" s="6" t="str">
        <f t="shared" si="44"/>
        <v>Ea</v>
      </c>
      <c r="J475" s="6">
        <f>Sizing!N482</f>
        <v>0</v>
      </c>
      <c r="K475" s="6">
        <f t="shared" si="45"/>
        <v>0</v>
      </c>
      <c r="L475" s="6" t="s">
        <v>150</v>
      </c>
      <c r="M475" s="6" t="s">
        <v>33</v>
      </c>
      <c r="N475" s="6" t="str">
        <f t="shared" si="46"/>
        <v>Ea</v>
      </c>
      <c r="O475" s="6">
        <f>Sizing!R482</f>
        <v>0</v>
      </c>
      <c r="P475" s="6">
        <f t="shared" si="47"/>
        <v>0</v>
      </c>
      <c r="Q475" s="6" t="s">
        <v>33</v>
      </c>
      <c r="R475" s="6" t="s">
        <v>139</v>
      </c>
    </row>
    <row r="476" spans="1:18" ht="12.75">
      <c r="A476" s="39">
        <f>'Volume Forecast'!B481</f>
        <v>0</v>
      </c>
      <c r="B476" s="39">
        <f>'Volume Forecast'!C481</f>
        <v>0</v>
      </c>
      <c r="C476" s="6" t="str">
        <f>'Volume Forecast'!D481</f>
        <v>Ea</v>
      </c>
      <c r="D476" s="6" t="str">
        <f t="shared" si="42"/>
        <v>Ea</v>
      </c>
      <c r="E476" s="6">
        <f>Sizing!J483</f>
        <v>0</v>
      </c>
      <c r="F476" s="6">
        <f t="shared" si="43"/>
        <v>0</v>
      </c>
      <c r="G476" s="6" t="s">
        <v>32</v>
      </c>
      <c r="H476" s="6" t="s">
        <v>150</v>
      </c>
      <c r="I476" s="6" t="str">
        <f t="shared" si="44"/>
        <v>Ea</v>
      </c>
      <c r="J476" s="6">
        <f>Sizing!N483</f>
        <v>0</v>
      </c>
      <c r="K476" s="6">
        <f t="shared" si="45"/>
        <v>0</v>
      </c>
      <c r="L476" s="6" t="s">
        <v>150</v>
      </c>
      <c r="M476" s="6" t="s">
        <v>33</v>
      </c>
      <c r="N476" s="6" t="str">
        <f t="shared" si="46"/>
        <v>Ea</v>
      </c>
      <c r="O476" s="6">
        <f>Sizing!R483</f>
        <v>0</v>
      </c>
      <c r="P476" s="6">
        <f t="shared" si="47"/>
        <v>0</v>
      </c>
      <c r="Q476" s="6" t="s">
        <v>33</v>
      </c>
      <c r="R476" s="6" t="s">
        <v>139</v>
      </c>
    </row>
    <row r="477" spans="1:18" ht="12.75">
      <c r="A477" s="39">
        <f>'Volume Forecast'!B482</f>
        <v>0</v>
      </c>
      <c r="B477" s="39">
        <f>'Volume Forecast'!C482</f>
        <v>0</v>
      </c>
      <c r="C477" s="6" t="str">
        <f>'Volume Forecast'!D482</f>
        <v>Ea</v>
      </c>
      <c r="D477" s="6" t="str">
        <f t="shared" si="42"/>
        <v>Ea</v>
      </c>
      <c r="E477" s="6">
        <f>Sizing!J484</f>
        <v>0</v>
      </c>
      <c r="F477" s="6">
        <f t="shared" si="43"/>
        <v>0</v>
      </c>
      <c r="G477" s="6" t="s">
        <v>32</v>
      </c>
      <c r="H477" s="6" t="s">
        <v>150</v>
      </c>
      <c r="I477" s="6" t="str">
        <f t="shared" si="44"/>
        <v>Ea</v>
      </c>
      <c r="J477" s="6">
        <f>Sizing!N484</f>
        <v>0</v>
      </c>
      <c r="K477" s="6">
        <f t="shared" si="45"/>
        <v>0</v>
      </c>
      <c r="L477" s="6" t="s">
        <v>150</v>
      </c>
      <c r="M477" s="6" t="s">
        <v>33</v>
      </c>
      <c r="N477" s="6" t="str">
        <f t="shared" si="46"/>
        <v>Ea</v>
      </c>
      <c r="O477" s="6">
        <f>Sizing!R484</f>
        <v>0</v>
      </c>
      <c r="P477" s="6">
        <f t="shared" si="47"/>
        <v>0</v>
      </c>
      <c r="Q477" s="6" t="s">
        <v>33</v>
      </c>
      <c r="R477" s="6" t="s">
        <v>139</v>
      </c>
    </row>
    <row r="478" spans="1:18" ht="12.75">
      <c r="A478" s="39">
        <f>'Volume Forecast'!B483</f>
        <v>0</v>
      </c>
      <c r="B478" s="39">
        <f>'Volume Forecast'!C483</f>
        <v>0</v>
      </c>
      <c r="C478" s="6" t="str">
        <f>'Volume Forecast'!D483</f>
        <v>Ea</v>
      </c>
      <c r="D478" s="6" t="str">
        <f t="shared" si="42"/>
        <v>Ea</v>
      </c>
      <c r="E478" s="6">
        <f>Sizing!J485</f>
        <v>0</v>
      </c>
      <c r="F478" s="6">
        <f t="shared" si="43"/>
        <v>0</v>
      </c>
      <c r="G478" s="6" t="s">
        <v>32</v>
      </c>
      <c r="H478" s="6" t="s">
        <v>150</v>
      </c>
      <c r="I478" s="6" t="str">
        <f t="shared" si="44"/>
        <v>Ea</v>
      </c>
      <c r="J478" s="6">
        <f>Sizing!N485</f>
        <v>0</v>
      </c>
      <c r="K478" s="6">
        <f t="shared" si="45"/>
        <v>0</v>
      </c>
      <c r="L478" s="6" t="s">
        <v>150</v>
      </c>
      <c r="M478" s="6" t="s">
        <v>33</v>
      </c>
      <c r="N478" s="6" t="str">
        <f t="shared" si="46"/>
        <v>Ea</v>
      </c>
      <c r="O478" s="6">
        <f>Sizing!R485</f>
        <v>0</v>
      </c>
      <c r="P478" s="6">
        <f t="shared" si="47"/>
        <v>0</v>
      </c>
      <c r="Q478" s="6" t="s">
        <v>33</v>
      </c>
      <c r="R478" s="6" t="s">
        <v>139</v>
      </c>
    </row>
    <row r="479" spans="1:18" ht="12.75">
      <c r="A479" s="39">
        <f>'Volume Forecast'!B484</f>
        <v>0</v>
      </c>
      <c r="B479" s="39">
        <f>'Volume Forecast'!C484</f>
        <v>0</v>
      </c>
      <c r="C479" s="6" t="str">
        <f>'Volume Forecast'!D484</f>
        <v>Ea</v>
      </c>
      <c r="D479" s="6" t="str">
        <f t="shared" si="42"/>
        <v>Ea</v>
      </c>
      <c r="E479" s="6">
        <f>Sizing!J486</f>
        <v>0</v>
      </c>
      <c r="F479" s="6">
        <f t="shared" si="43"/>
        <v>0</v>
      </c>
      <c r="G479" s="6" t="s">
        <v>32</v>
      </c>
      <c r="H479" s="6" t="s">
        <v>150</v>
      </c>
      <c r="I479" s="6" t="str">
        <f t="shared" si="44"/>
        <v>Ea</v>
      </c>
      <c r="J479" s="6">
        <f>Sizing!N486</f>
        <v>0</v>
      </c>
      <c r="K479" s="6">
        <f t="shared" si="45"/>
        <v>0</v>
      </c>
      <c r="L479" s="6" t="s">
        <v>150</v>
      </c>
      <c r="M479" s="6" t="s">
        <v>33</v>
      </c>
      <c r="N479" s="6" t="str">
        <f t="shared" si="46"/>
        <v>Ea</v>
      </c>
      <c r="O479" s="6">
        <f>Sizing!R486</f>
        <v>0</v>
      </c>
      <c r="P479" s="6">
        <f t="shared" si="47"/>
        <v>0</v>
      </c>
      <c r="Q479" s="6" t="s">
        <v>33</v>
      </c>
      <c r="R479" s="6" t="s">
        <v>139</v>
      </c>
    </row>
    <row r="480" spans="1:18" ht="12.75">
      <c r="A480" s="39">
        <f>'Volume Forecast'!B485</f>
        <v>0</v>
      </c>
      <c r="B480" s="39">
        <f>'Volume Forecast'!C485</f>
        <v>0</v>
      </c>
      <c r="C480" s="6" t="str">
        <f>'Volume Forecast'!D485</f>
        <v>Ea</v>
      </c>
      <c r="D480" s="6" t="str">
        <f t="shared" si="42"/>
        <v>Ea</v>
      </c>
      <c r="E480" s="6">
        <f>Sizing!J487</f>
        <v>0</v>
      </c>
      <c r="F480" s="6">
        <f t="shared" si="43"/>
        <v>0</v>
      </c>
      <c r="G480" s="6" t="s">
        <v>32</v>
      </c>
      <c r="H480" s="6" t="s">
        <v>150</v>
      </c>
      <c r="I480" s="6" t="str">
        <f t="shared" si="44"/>
        <v>Ea</v>
      </c>
      <c r="J480" s="6">
        <f>Sizing!N487</f>
        <v>0</v>
      </c>
      <c r="K480" s="6">
        <f t="shared" si="45"/>
        <v>0</v>
      </c>
      <c r="L480" s="6" t="s">
        <v>150</v>
      </c>
      <c r="M480" s="6" t="s">
        <v>33</v>
      </c>
      <c r="N480" s="6" t="str">
        <f t="shared" si="46"/>
        <v>Ea</v>
      </c>
      <c r="O480" s="6">
        <f>Sizing!R487</f>
        <v>0</v>
      </c>
      <c r="P480" s="6">
        <f t="shared" si="47"/>
        <v>0</v>
      </c>
      <c r="Q480" s="6" t="s">
        <v>33</v>
      </c>
      <c r="R480" s="6" t="s">
        <v>139</v>
      </c>
    </row>
    <row r="481" spans="1:18" ht="12.75">
      <c r="A481" s="39">
        <f>'Volume Forecast'!B486</f>
        <v>0</v>
      </c>
      <c r="B481" s="39">
        <f>'Volume Forecast'!C486</f>
        <v>0</v>
      </c>
      <c r="C481" s="6" t="str">
        <f>'Volume Forecast'!D486</f>
        <v>Ea</v>
      </c>
      <c r="D481" s="6" t="str">
        <f t="shared" si="42"/>
        <v>Ea</v>
      </c>
      <c r="E481" s="6">
        <f>Sizing!J488</f>
        <v>0</v>
      </c>
      <c r="F481" s="6">
        <f t="shared" si="43"/>
        <v>0</v>
      </c>
      <c r="G481" s="6" t="s">
        <v>32</v>
      </c>
      <c r="H481" s="6" t="s">
        <v>150</v>
      </c>
      <c r="I481" s="6" t="str">
        <f t="shared" si="44"/>
        <v>Ea</v>
      </c>
      <c r="J481" s="6">
        <f>Sizing!N488</f>
        <v>0</v>
      </c>
      <c r="K481" s="6">
        <f t="shared" si="45"/>
        <v>0</v>
      </c>
      <c r="L481" s="6" t="s">
        <v>150</v>
      </c>
      <c r="M481" s="6" t="s">
        <v>33</v>
      </c>
      <c r="N481" s="6" t="str">
        <f t="shared" si="46"/>
        <v>Ea</v>
      </c>
      <c r="O481" s="6">
        <f>Sizing!R488</f>
        <v>0</v>
      </c>
      <c r="P481" s="6">
        <f t="shared" si="47"/>
        <v>0</v>
      </c>
      <c r="Q481" s="6" t="s">
        <v>33</v>
      </c>
      <c r="R481" s="6" t="s">
        <v>139</v>
      </c>
    </row>
    <row r="482" spans="1:18" ht="12.75">
      <c r="A482" s="39">
        <f>'Volume Forecast'!B487</f>
        <v>0</v>
      </c>
      <c r="B482" s="39">
        <f>'Volume Forecast'!C487</f>
        <v>0</v>
      </c>
      <c r="C482" s="6" t="str">
        <f>'Volume Forecast'!D487</f>
        <v>Ea</v>
      </c>
      <c r="D482" s="6" t="str">
        <f t="shared" si="42"/>
        <v>Ea</v>
      </c>
      <c r="E482" s="6">
        <f>Sizing!J489</f>
        <v>0</v>
      </c>
      <c r="F482" s="6">
        <f t="shared" si="43"/>
        <v>0</v>
      </c>
      <c r="G482" s="6" t="s">
        <v>32</v>
      </c>
      <c r="H482" s="6" t="s">
        <v>150</v>
      </c>
      <c r="I482" s="6" t="str">
        <f t="shared" si="44"/>
        <v>Ea</v>
      </c>
      <c r="J482" s="6">
        <f>Sizing!N489</f>
        <v>0</v>
      </c>
      <c r="K482" s="6">
        <f t="shared" si="45"/>
        <v>0</v>
      </c>
      <c r="L482" s="6" t="s">
        <v>150</v>
      </c>
      <c r="M482" s="6" t="s">
        <v>33</v>
      </c>
      <c r="N482" s="6" t="str">
        <f t="shared" si="46"/>
        <v>Ea</v>
      </c>
      <c r="O482" s="6">
        <f>Sizing!R489</f>
        <v>0</v>
      </c>
      <c r="P482" s="6">
        <f t="shared" si="47"/>
        <v>0</v>
      </c>
      <c r="Q482" s="6" t="s">
        <v>33</v>
      </c>
      <c r="R482" s="6" t="s">
        <v>139</v>
      </c>
    </row>
    <row r="483" spans="1:18" ht="12.75">
      <c r="A483" s="39">
        <f>'Volume Forecast'!B488</f>
        <v>0</v>
      </c>
      <c r="B483" s="39">
        <f>'Volume Forecast'!C488</f>
        <v>0</v>
      </c>
      <c r="C483" s="6" t="str">
        <f>'Volume Forecast'!D488</f>
        <v>Ea</v>
      </c>
      <c r="D483" s="6" t="str">
        <f t="shared" si="42"/>
        <v>Ea</v>
      </c>
      <c r="E483" s="6">
        <f>Sizing!J490</f>
        <v>0</v>
      </c>
      <c r="F483" s="6">
        <f t="shared" si="43"/>
        <v>0</v>
      </c>
      <c r="G483" s="6" t="s">
        <v>32</v>
      </c>
      <c r="H483" s="6" t="s">
        <v>150</v>
      </c>
      <c r="I483" s="6" t="str">
        <f t="shared" si="44"/>
        <v>Ea</v>
      </c>
      <c r="J483" s="6">
        <f>Sizing!N490</f>
        <v>0</v>
      </c>
      <c r="K483" s="6">
        <f t="shared" si="45"/>
        <v>0</v>
      </c>
      <c r="L483" s="6" t="s">
        <v>150</v>
      </c>
      <c r="M483" s="6" t="s">
        <v>33</v>
      </c>
      <c r="N483" s="6" t="str">
        <f t="shared" si="46"/>
        <v>Ea</v>
      </c>
      <c r="O483" s="6">
        <f>Sizing!R490</f>
        <v>0</v>
      </c>
      <c r="P483" s="6">
        <f t="shared" si="47"/>
        <v>0</v>
      </c>
      <c r="Q483" s="6" t="s">
        <v>33</v>
      </c>
      <c r="R483" s="6" t="s">
        <v>139</v>
      </c>
    </row>
    <row r="484" spans="1:18" ht="12.75">
      <c r="A484" s="39">
        <f>'Volume Forecast'!B489</f>
        <v>0</v>
      </c>
      <c r="B484" s="39">
        <f>'Volume Forecast'!C489</f>
        <v>0</v>
      </c>
      <c r="C484" s="6" t="str">
        <f>'Volume Forecast'!D489</f>
        <v>Ea</v>
      </c>
      <c r="D484" s="6" t="str">
        <f t="shared" si="42"/>
        <v>Ea</v>
      </c>
      <c r="E484" s="6">
        <f>Sizing!J491</f>
        <v>0</v>
      </c>
      <c r="F484" s="6">
        <f t="shared" si="43"/>
        <v>0</v>
      </c>
      <c r="G484" s="6" t="s">
        <v>32</v>
      </c>
      <c r="H484" s="6" t="s">
        <v>150</v>
      </c>
      <c r="I484" s="6" t="str">
        <f t="shared" si="44"/>
        <v>Ea</v>
      </c>
      <c r="J484" s="6">
        <f>Sizing!N491</f>
        <v>0</v>
      </c>
      <c r="K484" s="6">
        <f t="shared" si="45"/>
        <v>0</v>
      </c>
      <c r="L484" s="6" t="s">
        <v>150</v>
      </c>
      <c r="M484" s="6" t="s">
        <v>33</v>
      </c>
      <c r="N484" s="6" t="str">
        <f t="shared" si="46"/>
        <v>Ea</v>
      </c>
      <c r="O484" s="6">
        <f>Sizing!R491</f>
        <v>0</v>
      </c>
      <c r="P484" s="6">
        <f t="shared" si="47"/>
        <v>0</v>
      </c>
      <c r="Q484" s="6" t="s">
        <v>33</v>
      </c>
      <c r="R484" s="6" t="s">
        <v>139</v>
      </c>
    </row>
    <row r="485" spans="1:18" ht="12.75">
      <c r="A485" s="39">
        <f>'Volume Forecast'!B490</f>
        <v>0</v>
      </c>
      <c r="B485" s="39">
        <f>'Volume Forecast'!C490</f>
        <v>0</v>
      </c>
      <c r="C485" s="6" t="str">
        <f>'Volume Forecast'!D490</f>
        <v>Ea</v>
      </c>
      <c r="D485" s="6" t="str">
        <f t="shared" si="42"/>
        <v>Ea</v>
      </c>
      <c r="E485" s="6">
        <f>Sizing!J492</f>
        <v>0</v>
      </c>
      <c r="F485" s="6">
        <f t="shared" si="43"/>
        <v>0</v>
      </c>
      <c r="G485" s="6" t="s">
        <v>32</v>
      </c>
      <c r="H485" s="6" t="s">
        <v>150</v>
      </c>
      <c r="I485" s="6" t="str">
        <f t="shared" si="44"/>
        <v>Ea</v>
      </c>
      <c r="J485" s="6">
        <f>Sizing!N492</f>
        <v>0</v>
      </c>
      <c r="K485" s="6">
        <f t="shared" si="45"/>
        <v>0</v>
      </c>
      <c r="L485" s="6" t="s">
        <v>150</v>
      </c>
      <c r="M485" s="6" t="s">
        <v>33</v>
      </c>
      <c r="N485" s="6" t="str">
        <f t="shared" si="46"/>
        <v>Ea</v>
      </c>
      <c r="O485" s="6">
        <f>Sizing!R492</f>
        <v>0</v>
      </c>
      <c r="P485" s="6">
        <f t="shared" si="47"/>
        <v>0</v>
      </c>
      <c r="Q485" s="6" t="s">
        <v>33</v>
      </c>
      <c r="R485" s="6" t="s">
        <v>139</v>
      </c>
    </row>
    <row r="486" spans="1:18" ht="12.75">
      <c r="A486" s="39">
        <f>'Volume Forecast'!B491</f>
        <v>0</v>
      </c>
      <c r="B486" s="39">
        <f>'Volume Forecast'!C491</f>
        <v>0</v>
      </c>
      <c r="C486" s="6" t="str">
        <f>'Volume Forecast'!D491</f>
        <v>Ea</v>
      </c>
      <c r="D486" s="6" t="str">
        <f t="shared" si="42"/>
        <v>Ea</v>
      </c>
      <c r="E486" s="6">
        <f>Sizing!J493</f>
        <v>0</v>
      </c>
      <c r="F486" s="6">
        <f t="shared" si="43"/>
        <v>0</v>
      </c>
      <c r="G486" s="6" t="s">
        <v>32</v>
      </c>
      <c r="H486" s="6" t="s">
        <v>150</v>
      </c>
      <c r="I486" s="6" t="str">
        <f t="shared" si="44"/>
        <v>Ea</v>
      </c>
      <c r="J486" s="6">
        <f>Sizing!N493</f>
        <v>0</v>
      </c>
      <c r="K486" s="6">
        <f t="shared" si="45"/>
        <v>0</v>
      </c>
      <c r="L486" s="6" t="s">
        <v>150</v>
      </c>
      <c r="M486" s="6" t="s">
        <v>33</v>
      </c>
      <c r="N486" s="6" t="str">
        <f t="shared" si="46"/>
        <v>Ea</v>
      </c>
      <c r="O486" s="6">
        <f>Sizing!R493</f>
        <v>0</v>
      </c>
      <c r="P486" s="6">
        <f t="shared" si="47"/>
        <v>0</v>
      </c>
      <c r="Q486" s="6" t="s">
        <v>33</v>
      </c>
      <c r="R486" s="6" t="s">
        <v>139</v>
      </c>
    </row>
    <row r="487" spans="1:18" ht="12.75">
      <c r="A487" s="39">
        <f>'Volume Forecast'!B492</f>
        <v>0</v>
      </c>
      <c r="B487" s="39">
        <f>'Volume Forecast'!C492</f>
        <v>0</v>
      </c>
      <c r="C487" s="6" t="str">
        <f>'Volume Forecast'!D492</f>
        <v>Ea</v>
      </c>
      <c r="D487" s="6" t="str">
        <f t="shared" si="42"/>
        <v>Ea</v>
      </c>
      <c r="E487" s="6">
        <f>Sizing!J494</f>
        <v>0</v>
      </c>
      <c r="F487" s="6">
        <f t="shared" si="43"/>
        <v>0</v>
      </c>
      <c r="G487" s="6" t="s">
        <v>32</v>
      </c>
      <c r="H487" s="6" t="s">
        <v>150</v>
      </c>
      <c r="I487" s="6" t="str">
        <f t="shared" si="44"/>
        <v>Ea</v>
      </c>
      <c r="J487" s="6">
        <f>Sizing!N494</f>
        <v>0</v>
      </c>
      <c r="K487" s="6">
        <f t="shared" si="45"/>
        <v>0</v>
      </c>
      <c r="L487" s="6" t="s">
        <v>150</v>
      </c>
      <c r="M487" s="6" t="s">
        <v>33</v>
      </c>
      <c r="N487" s="6" t="str">
        <f t="shared" si="46"/>
        <v>Ea</v>
      </c>
      <c r="O487" s="6">
        <f>Sizing!R494</f>
        <v>0</v>
      </c>
      <c r="P487" s="6">
        <f t="shared" si="47"/>
        <v>0</v>
      </c>
      <c r="Q487" s="6" t="s">
        <v>33</v>
      </c>
      <c r="R487" s="6" t="s">
        <v>139</v>
      </c>
    </row>
    <row r="488" spans="1:18" ht="12.75">
      <c r="A488" s="39">
        <f>'Volume Forecast'!B493</f>
        <v>0</v>
      </c>
      <c r="B488" s="39">
        <f>'Volume Forecast'!C493</f>
        <v>0</v>
      </c>
      <c r="C488" s="6" t="str">
        <f>'Volume Forecast'!D493</f>
        <v>Ea</v>
      </c>
      <c r="D488" s="6" t="str">
        <f t="shared" si="42"/>
        <v>Ea</v>
      </c>
      <c r="E488" s="6">
        <f>Sizing!J495</f>
        <v>0</v>
      </c>
      <c r="F488" s="6">
        <f t="shared" si="43"/>
        <v>0</v>
      </c>
      <c r="G488" s="6" t="s">
        <v>32</v>
      </c>
      <c r="H488" s="6" t="s">
        <v>150</v>
      </c>
      <c r="I488" s="6" t="str">
        <f t="shared" si="44"/>
        <v>Ea</v>
      </c>
      <c r="J488" s="6">
        <f>Sizing!N495</f>
        <v>0</v>
      </c>
      <c r="K488" s="6">
        <f t="shared" si="45"/>
        <v>0</v>
      </c>
      <c r="L488" s="6" t="s">
        <v>150</v>
      </c>
      <c r="M488" s="6" t="s">
        <v>33</v>
      </c>
      <c r="N488" s="6" t="str">
        <f t="shared" si="46"/>
        <v>Ea</v>
      </c>
      <c r="O488" s="6">
        <f>Sizing!R495</f>
        <v>0</v>
      </c>
      <c r="P488" s="6">
        <f t="shared" si="47"/>
        <v>0</v>
      </c>
      <c r="Q488" s="6" t="s">
        <v>33</v>
      </c>
      <c r="R488" s="6" t="s">
        <v>139</v>
      </c>
    </row>
    <row r="489" spans="1:18" ht="12.75">
      <c r="A489" s="39">
        <f>'Volume Forecast'!B494</f>
        <v>0</v>
      </c>
      <c r="B489" s="39">
        <f>'Volume Forecast'!C494</f>
        <v>0</v>
      </c>
      <c r="C489" s="6" t="str">
        <f>'Volume Forecast'!D494</f>
        <v>Ea</v>
      </c>
      <c r="D489" s="6" t="str">
        <f t="shared" si="42"/>
        <v>Ea</v>
      </c>
      <c r="E489" s="6">
        <f>Sizing!J496</f>
        <v>0</v>
      </c>
      <c r="F489" s="6">
        <f t="shared" si="43"/>
        <v>0</v>
      </c>
      <c r="G489" s="6" t="s">
        <v>32</v>
      </c>
      <c r="H489" s="6" t="s">
        <v>150</v>
      </c>
      <c r="I489" s="6" t="str">
        <f t="shared" si="44"/>
        <v>Ea</v>
      </c>
      <c r="J489" s="6">
        <f>Sizing!N496</f>
        <v>0</v>
      </c>
      <c r="K489" s="6">
        <f t="shared" si="45"/>
        <v>0</v>
      </c>
      <c r="L489" s="6" t="s">
        <v>150</v>
      </c>
      <c r="M489" s="6" t="s">
        <v>33</v>
      </c>
      <c r="N489" s="6" t="str">
        <f t="shared" si="46"/>
        <v>Ea</v>
      </c>
      <c r="O489" s="6">
        <f>Sizing!R496</f>
        <v>0</v>
      </c>
      <c r="P489" s="6">
        <f t="shared" si="47"/>
        <v>0</v>
      </c>
      <c r="Q489" s="6" t="s">
        <v>33</v>
      </c>
      <c r="R489" s="6" t="s">
        <v>139</v>
      </c>
    </row>
    <row r="490" spans="1:18" ht="12.75">
      <c r="A490" s="39">
        <f>'Volume Forecast'!B495</f>
        <v>0</v>
      </c>
      <c r="B490" s="39">
        <f>'Volume Forecast'!C495</f>
        <v>0</v>
      </c>
      <c r="C490" s="6" t="str">
        <f>'Volume Forecast'!D495</f>
        <v>Ea</v>
      </c>
      <c r="D490" s="6" t="str">
        <f t="shared" si="42"/>
        <v>Ea</v>
      </c>
      <c r="E490" s="6">
        <f>Sizing!J497</f>
        <v>0</v>
      </c>
      <c r="F490" s="6">
        <f t="shared" si="43"/>
        <v>0</v>
      </c>
      <c r="G490" s="6" t="s">
        <v>32</v>
      </c>
      <c r="H490" s="6" t="s">
        <v>150</v>
      </c>
      <c r="I490" s="6" t="str">
        <f t="shared" si="44"/>
        <v>Ea</v>
      </c>
      <c r="J490" s="6">
        <f>Sizing!N497</f>
        <v>0</v>
      </c>
      <c r="K490" s="6">
        <f t="shared" si="45"/>
        <v>0</v>
      </c>
      <c r="L490" s="6" t="s">
        <v>150</v>
      </c>
      <c r="M490" s="6" t="s">
        <v>33</v>
      </c>
      <c r="N490" s="6" t="str">
        <f t="shared" si="46"/>
        <v>Ea</v>
      </c>
      <c r="O490" s="6">
        <f>Sizing!R497</f>
        <v>0</v>
      </c>
      <c r="P490" s="6">
        <f t="shared" si="47"/>
        <v>0</v>
      </c>
      <c r="Q490" s="6" t="s">
        <v>33</v>
      </c>
      <c r="R490" s="6" t="s">
        <v>139</v>
      </c>
    </row>
    <row r="491" spans="1:18" ht="12.75">
      <c r="A491" s="39">
        <f>'Volume Forecast'!B496</f>
        <v>0</v>
      </c>
      <c r="B491" s="39">
        <f>'Volume Forecast'!C496</f>
        <v>0</v>
      </c>
      <c r="C491" s="6" t="str">
        <f>'Volume Forecast'!D496</f>
        <v>Ea</v>
      </c>
      <c r="D491" s="6" t="str">
        <f t="shared" si="42"/>
        <v>Ea</v>
      </c>
      <c r="E491" s="6">
        <f>Sizing!J498</f>
        <v>0</v>
      </c>
      <c r="F491" s="6">
        <f t="shared" si="43"/>
        <v>0</v>
      </c>
      <c r="G491" s="6" t="s">
        <v>32</v>
      </c>
      <c r="H491" s="6" t="s">
        <v>150</v>
      </c>
      <c r="I491" s="6" t="str">
        <f t="shared" si="44"/>
        <v>Ea</v>
      </c>
      <c r="J491" s="6">
        <f>Sizing!N498</f>
        <v>0</v>
      </c>
      <c r="K491" s="6">
        <f t="shared" si="45"/>
        <v>0</v>
      </c>
      <c r="L491" s="6" t="s">
        <v>150</v>
      </c>
      <c r="M491" s="6" t="s">
        <v>33</v>
      </c>
      <c r="N491" s="6" t="str">
        <f t="shared" si="46"/>
        <v>Ea</v>
      </c>
      <c r="O491" s="6">
        <f>Sizing!R498</f>
        <v>0</v>
      </c>
      <c r="P491" s="6">
        <f t="shared" si="47"/>
        <v>0</v>
      </c>
      <c r="Q491" s="6" t="s">
        <v>33</v>
      </c>
      <c r="R491" s="6" t="s">
        <v>139</v>
      </c>
    </row>
    <row r="492" spans="1:18" ht="12.75">
      <c r="A492" s="39">
        <f>'Volume Forecast'!B497</f>
        <v>0</v>
      </c>
      <c r="B492" s="39">
        <f>'Volume Forecast'!C497</f>
        <v>0</v>
      </c>
      <c r="C492" s="6" t="str">
        <f>'Volume Forecast'!D497</f>
        <v>Ea</v>
      </c>
      <c r="D492" s="6" t="str">
        <f t="shared" si="42"/>
        <v>Ea</v>
      </c>
      <c r="E492" s="6">
        <f>Sizing!J499</f>
        <v>0</v>
      </c>
      <c r="F492" s="6">
        <f t="shared" si="43"/>
        <v>0</v>
      </c>
      <c r="G492" s="6" t="s">
        <v>32</v>
      </c>
      <c r="H492" s="6" t="s">
        <v>150</v>
      </c>
      <c r="I492" s="6" t="str">
        <f t="shared" si="44"/>
        <v>Ea</v>
      </c>
      <c r="J492" s="6">
        <f>Sizing!N499</f>
        <v>0</v>
      </c>
      <c r="K492" s="6">
        <f t="shared" si="45"/>
        <v>0</v>
      </c>
      <c r="L492" s="6" t="s">
        <v>150</v>
      </c>
      <c r="M492" s="6" t="s">
        <v>33</v>
      </c>
      <c r="N492" s="6" t="str">
        <f t="shared" si="46"/>
        <v>Ea</v>
      </c>
      <c r="O492" s="6">
        <f>Sizing!R499</f>
        <v>0</v>
      </c>
      <c r="P492" s="6">
        <f t="shared" si="47"/>
        <v>0</v>
      </c>
      <c r="Q492" s="6" t="s">
        <v>33</v>
      </c>
      <c r="R492" s="6" t="s">
        <v>139</v>
      </c>
    </row>
    <row r="493" spans="1:18" ht="12.75">
      <c r="A493" s="39">
        <f>'Volume Forecast'!B498</f>
        <v>0</v>
      </c>
      <c r="B493" s="39">
        <f>'Volume Forecast'!C498</f>
        <v>0</v>
      </c>
      <c r="C493" s="6" t="str">
        <f>'Volume Forecast'!D498</f>
        <v>Ea</v>
      </c>
      <c r="D493" s="6" t="str">
        <f t="shared" si="42"/>
        <v>Ea</v>
      </c>
      <c r="E493" s="6">
        <f>Sizing!J500</f>
        <v>0</v>
      </c>
      <c r="F493" s="6">
        <f t="shared" si="43"/>
        <v>0</v>
      </c>
      <c r="G493" s="6" t="s">
        <v>32</v>
      </c>
      <c r="H493" s="6" t="s">
        <v>150</v>
      </c>
      <c r="I493" s="6" t="str">
        <f t="shared" si="44"/>
        <v>Ea</v>
      </c>
      <c r="J493" s="6">
        <f>Sizing!N500</f>
        <v>0</v>
      </c>
      <c r="K493" s="6">
        <f t="shared" si="45"/>
        <v>0</v>
      </c>
      <c r="L493" s="6" t="s">
        <v>150</v>
      </c>
      <c r="M493" s="6" t="s">
        <v>33</v>
      </c>
      <c r="N493" s="6" t="str">
        <f t="shared" si="46"/>
        <v>Ea</v>
      </c>
      <c r="O493" s="6">
        <f>Sizing!R500</f>
        <v>0</v>
      </c>
      <c r="P493" s="6">
        <f t="shared" si="47"/>
        <v>0</v>
      </c>
      <c r="Q493" s="6" t="s">
        <v>33</v>
      </c>
      <c r="R493" s="6" t="s">
        <v>139</v>
      </c>
    </row>
    <row r="494" spans="1:18" ht="12.75">
      <c r="A494" s="39">
        <f>'Volume Forecast'!B499</f>
        <v>0</v>
      </c>
      <c r="B494" s="39">
        <f>'Volume Forecast'!C499</f>
        <v>0</v>
      </c>
      <c r="C494" s="6" t="str">
        <f>'Volume Forecast'!D499</f>
        <v>Ea</v>
      </c>
      <c r="D494" s="6" t="str">
        <f t="shared" si="42"/>
        <v>Ea</v>
      </c>
      <c r="E494" s="6">
        <f>Sizing!J501</f>
        <v>0</v>
      </c>
      <c r="F494" s="6">
        <f t="shared" si="43"/>
        <v>0</v>
      </c>
      <c r="G494" s="6" t="s">
        <v>32</v>
      </c>
      <c r="H494" s="6" t="s">
        <v>150</v>
      </c>
      <c r="I494" s="6" t="str">
        <f t="shared" si="44"/>
        <v>Ea</v>
      </c>
      <c r="J494" s="6">
        <f>Sizing!N501</f>
        <v>0</v>
      </c>
      <c r="K494" s="6">
        <f t="shared" si="45"/>
        <v>0</v>
      </c>
      <c r="L494" s="6" t="s">
        <v>150</v>
      </c>
      <c r="M494" s="6" t="s">
        <v>33</v>
      </c>
      <c r="N494" s="6" t="str">
        <f t="shared" si="46"/>
        <v>Ea</v>
      </c>
      <c r="O494" s="6">
        <f>Sizing!R501</f>
        <v>0</v>
      </c>
      <c r="P494" s="6">
        <f t="shared" si="47"/>
        <v>0</v>
      </c>
      <c r="Q494" s="6" t="s">
        <v>33</v>
      </c>
      <c r="R494" s="6" t="s">
        <v>139</v>
      </c>
    </row>
    <row r="495" spans="1:18" ht="12.75">
      <c r="A495" s="39">
        <f>'Volume Forecast'!B500</f>
        <v>0</v>
      </c>
      <c r="B495" s="39">
        <f>'Volume Forecast'!C500</f>
        <v>0</v>
      </c>
      <c r="C495" s="6" t="str">
        <f>'Volume Forecast'!D500</f>
        <v>Ea</v>
      </c>
      <c r="D495" s="6" t="str">
        <f t="shared" si="42"/>
        <v>Ea</v>
      </c>
      <c r="E495" s="6">
        <f>Sizing!J502</f>
        <v>0</v>
      </c>
      <c r="F495" s="6">
        <f t="shared" si="43"/>
        <v>0</v>
      </c>
      <c r="G495" s="6" t="s">
        <v>32</v>
      </c>
      <c r="H495" s="6" t="s">
        <v>150</v>
      </c>
      <c r="I495" s="6" t="str">
        <f t="shared" si="44"/>
        <v>Ea</v>
      </c>
      <c r="J495" s="6">
        <f>Sizing!N502</f>
        <v>0</v>
      </c>
      <c r="K495" s="6">
        <f t="shared" si="45"/>
        <v>0</v>
      </c>
      <c r="L495" s="6" t="s">
        <v>150</v>
      </c>
      <c r="M495" s="6" t="s">
        <v>33</v>
      </c>
      <c r="N495" s="6" t="str">
        <f t="shared" si="46"/>
        <v>Ea</v>
      </c>
      <c r="O495" s="6">
        <f>Sizing!R502</f>
        <v>0</v>
      </c>
      <c r="P495" s="6">
        <f t="shared" si="47"/>
        <v>0</v>
      </c>
      <c r="Q495" s="6" t="s">
        <v>33</v>
      </c>
      <c r="R495" s="6" t="s">
        <v>139</v>
      </c>
    </row>
    <row r="496" spans="1:18" ht="12.75">
      <c r="A496" s="39">
        <f>'Volume Forecast'!B501</f>
        <v>0</v>
      </c>
      <c r="B496" s="39">
        <f>'Volume Forecast'!C501</f>
        <v>0</v>
      </c>
      <c r="C496" s="6" t="str">
        <f>'Volume Forecast'!D501</f>
        <v>Ea</v>
      </c>
      <c r="D496" s="6" t="str">
        <f t="shared" si="42"/>
        <v>Ea</v>
      </c>
      <c r="E496" s="6">
        <f>Sizing!J503</f>
        <v>0</v>
      </c>
      <c r="F496" s="6">
        <f t="shared" si="43"/>
        <v>0</v>
      </c>
      <c r="G496" s="6" t="s">
        <v>32</v>
      </c>
      <c r="H496" s="6" t="s">
        <v>150</v>
      </c>
      <c r="I496" s="6" t="str">
        <f t="shared" si="44"/>
        <v>Ea</v>
      </c>
      <c r="J496" s="6">
        <f>Sizing!N503</f>
        <v>0</v>
      </c>
      <c r="K496" s="6">
        <f t="shared" si="45"/>
        <v>0</v>
      </c>
      <c r="L496" s="6" t="s">
        <v>150</v>
      </c>
      <c r="M496" s="6" t="s">
        <v>33</v>
      </c>
      <c r="N496" s="6" t="str">
        <f t="shared" si="46"/>
        <v>Ea</v>
      </c>
      <c r="O496" s="6">
        <f>Sizing!R503</f>
        <v>0</v>
      </c>
      <c r="P496" s="6">
        <f t="shared" si="47"/>
        <v>0</v>
      </c>
      <c r="Q496" s="6" t="s">
        <v>33</v>
      </c>
      <c r="R496" s="6" t="s">
        <v>139</v>
      </c>
    </row>
    <row r="497" spans="1:18" ht="12.75">
      <c r="A497" s="39">
        <f>'Volume Forecast'!B502</f>
        <v>0</v>
      </c>
      <c r="B497" s="39">
        <f>'Volume Forecast'!C502</f>
        <v>0</v>
      </c>
      <c r="C497" s="6" t="str">
        <f>'Volume Forecast'!D502</f>
        <v>Ea</v>
      </c>
      <c r="D497" s="6" t="str">
        <f t="shared" si="42"/>
        <v>Ea</v>
      </c>
      <c r="E497" s="6">
        <f>Sizing!J504</f>
        <v>0</v>
      </c>
      <c r="F497" s="6">
        <f t="shared" si="43"/>
        <v>0</v>
      </c>
      <c r="G497" s="6" t="s">
        <v>32</v>
      </c>
      <c r="H497" s="6" t="s">
        <v>150</v>
      </c>
      <c r="I497" s="6" t="str">
        <f t="shared" si="44"/>
        <v>Ea</v>
      </c>
      <c r="J497" s="6">
        <f>Sizing!N504</f>
        <v>0</v>
      </c>
      <c r="K497" s="6">
        <f t="shared" si="45"/>
        <v>0</v>
      </c>
      <c r="L497" s="6" t="s">
        <v>150</v>
      </c>
      <c r="M497" s="6" t="s">
        <v>33</v>
      </c>
      <c r="N497" s="6" t="str">
        <f t="shared" si="46"/>
        <v>Ea</v>
      </c>
      <c r="O497" s="6">
        <f>Sizing!R504</f>
        <v>0</v>
      </c>
      <c r="P497" s="6">
        <f t="shared" si="47"/>
        <v>0</v>
      </c>
      <c r="Q497" s="6" t="s">
        <v>33</v>
      </c>
      <c r="R497" s="6" t="s">
        <v>139</v>
      </c>
    </row>
    <row r="498" spans="1:18" ht="12.75">
      <c r="A498" s="39">
        <f>'Volume Forecast'!B503</f>
        <v>0</v>
      </c>
      <c r="B498" s="39">
        <f>'Volume Forecast'!C503</f>
        <v>0</v>
      </c>
      <c r="C498" s="6" t="str">
        <f>'Volume Forecast'!D503</f>
        <v>Ea</v>
      </c>
      <c r="D498" s="6" t="str">
        <f t="shared" si="42"/>
        <v>Ea</v>
      </c>
      <c r="E498" s="6">
        <f>Sizing!J505</f>
        <v>0</v>
      </c>
      <c r="F498" s="6">
        <f t="shared" si="43"/>
        <v>0</v>
      </c>
      <c r="G498" s="6" t="s">
        <v>32</v>
      </c>
      <c r="H498" s="6" t="s">
        <v>150</v>
      </c>
      <c r="I498" s="6" t="str">
        <f t="shared" si="44"/>
        <v>Ea</v>
      </c>
      <c r="J498" s="6">
        <f>Sizing!N505</f>
        <v>0</v>
      </c>
      <c r="K498" s="6">
        <f t="shared" si="45"/>
        <v>0</v>
      </c>
      <c r="L498" s="6" t="s">
        <v>150</v>
      </c>
      <c r="M498" s="6" t="s">
        <v>33</v>
      </c>
      <c r="N498" s="6" t="str">
        <f t="shared" si="46"/>
        <v>Ea</v>
      </c>
      <c r="O498" s="6">
        <f>Sizing!R505</f>
        <v>0</v>
      </c>
      <c r="P498" s="6">
        <f t="shared" si="47"/>
        <v>0</v>
      </c>
      <c r="Q498" s="6" t="s">
        <v>33</v>
      </c>
      <c r="R498" s="6" t="s">
        <v>139</v>
      </c>
    </row>
    <row r="499" spans="1:18" ht="12.75">
      <c r="A499" s="39">
        <f>'Volume Forecast'!B504</f>
        <v>0</v>
      </c>
      <c r="B499" s="39">
        <f>'Volume Forecast'!C504</f>
        <v>0</v>
      </c>
      <c r="C499" s="6" t="str">
        <f>'Volume Forecast'!D504</f>
        <v>Ea</v>
      </c>
      <c r="D499" s="6" t="str">
        <f t="shared" si="42"/>
        <v>Ea</v>
      </c>
      <c r="E499" s="6">
        <f>Sizing!J506</f>
        <v>0</v>
      </c>
      <c r="F499" s="6">
        <f t="shared" si="43"/>
        <v>0</v>
      </c>
      <c r="G499" s="6" t="s">
        <v>32</v>
      </c>
      <c r="H499" s="6" t="s">
        <v>150</v>
      </c>
      <c r="I499" s="6" t="str">
        <f t="shared" si="44"/>
        <v>Ea</v>
      </c>
      <c r="J499" s="6">
        <f>Sizing!N506</f>
        <v>0</v>
      </c>
      <c r="K499" s="6">
        <f t="shared" si="45"/>
        <v>0</v>
      </c>
      <c r="L499" s="6" t="s">
        <v>150</v>
      </c>
      <c r="M499" s="6" t="s">
        <v>33</v>
      </c>
      <c r="N499" s="6" t="str">
        <f t="shared" si="46"/>
        <v>Ea</v>
      </c>
      <c r="O499" s="6">
        <f>Sizing!R506</f>
        <v>0</v>
      </c>
      <c r="P499" s="6">
        <f t="shared" si="47"/>
        <v>0</v>
      </c>
      <c r="Q499" s="6" t="s">
        <v>33</v>
      </c>
      <c r="R499" s="6" t="s">
        <v>139</v>
      </c>
    </row>
    <row r="500" spans="1:18" ht="12.75">
      <c r="A500" s="39">
        <f>'Volume Forecast'!B505</f>
        <v>0</v>
      </c>
      <c r="B500" s="39">
        <f>'Volume Forecast'!C505</f>
        <v>0</v>
      </c>
      <c r="C500" s="6" t="str">
        <f>'Volume Forecast'!D505</f>
        <v>Ea</v>
      </c>
      <c r="D500" s="6" t="str">
        <f t="shared" si="42"/>
        <v>Ea</v>
      </c>
      <c r="E500" s="6">
        <f>Sizing!J507</f>
        <v>0</v>
      </c>
      <c r="F500" s="6">
        <f t="shared" si="43"/>
        <v>0</v>
      </c>
      <c r="G500" s="6" t="s">
        <v>32</v>
      </c>
      <c r="H500" s="6" t="s">
        <v>150</v>
      </c>
      <c r="I500" s="6" t="str">
        <f t="shared" si="44"/>
        <v>Ea</v>
      </c>
      <c r="J500" s="6">
        <f>Sizing!N507</f>
        <v>0</v>
      </c>
      <c r="K500" s="6">
        <f t="shared" si="45"/>
        <v>0</v>
      </c>
      <c r="L500" s="6" t="s">
        <v>150</v>
      </c>
      <c r="M500" s="6" t="s">
        <v>33</v>
      </c>
      <c r="N500" s="6" t="str">
        <f t="shared" si="46"/>
        <v>Ea</v>
      </c>
      <c r="O500" s="6">
        <f>Sizing!R507</f>
        <v>0</v>
      </c>
      <c r="P500" s="6">
        <f t="shared" si="47"/>
        <v>0</v>
      </c>
      <c r="Q500" s="6" t="s">
        <v>33</v>
      </c>
      <c r="R500" s="6" t="s">
        <v>139</v>
      </c>
    </row>
    <row r="501" spans="1:18" ht="12.75">
      <c r="A501" s="39">
        <f>'Volume Forecast'!B506</f>
        <v>0</v>
      </c>
      <c r="B501" s="39">
        <f>'Volume Forecast'!C506</f>
        <v>0</v>
      </c>
      <c r="C501" s="6" t="str">
        <f>'Volume Forecast'!D506</f>
        <v>Ea</v>
      </c>
      <c r="D501" s="6" t="str">
        <f t="shared" si="42"/>
        <v>Ea</v>
      </c>
      <c r="E501" s="6">
        <f>Sizing!J508</f>
        <v>0</v>
      </c>
      <c r="F501" s="6">
        <f t="shared" si="43"/>
        <v>0</v>
      </c>
      <c r="G501" s="6" t="s">
        <v>32</v>
      </c>
      <c r="H501" s="6" t="s">
        <v>150</v>
      </c>
      <c r="I501" s="6" t="str">
        <f t="shared" si="44"/>
        <v>Ea</v>
      </c>
      <c r="J501" s="6">
        <f>Sizing!N508</f>
        <v>0</v>
      </c>
      <c r="K501" s="6">
        <f t="shared" si="45"/>
        <v>0</v>
      </c>
      <c r="L501" s="6" t="s">
        <v>150</v>
      </c>
      <c r="M501" s="6" t="s">
        <v>33</v>
      </c>
      <c r="N501" s="6" t="str">
        <f t="shared" si="46"/>
        <v>Ea</v>
      </c>
      <c r="O501" s="6">
        <f>Sizing!R508</f>
        <v>0</v>
      </c>
      <c r="P501" s="6">
        <f t="shared" si="47"/>
        <v>0</v>
      </c>
      <c r="Q501" s="6" t="s">
        <v>33</v>
      </c>
      <c r="R501" s="6" t="s">
        <v>139</v>
      </c>
    </row>
    <row r="502" spans="1:18" ht="12.75">
      <c r="A502" s="39">
        <f>'Volume Forecast'!B507</f>
        <v>0</v>
      </c>
      <c r="B502" s="39">
        <f>'Volume Forecast'!C507</f>
        <v>0</v>
      </c>
      <c r="C502" s="6" t="str">
        <f>'Volume Forecast'!D507</f>
        <v>Ea</v>
      </c>
      <c r="D502" s="6" t="str">
        <f t="shared" si="42"/>
        <v>Ea</v>
      </c>
      <c r="E502" s="6">
        <f>Sizing!J509</f>
        <v>0</v>
      </c>
      <c r="F502" s="6">
        <f t="shared" si="43"/>
        <v>0</v>
      </c>
      <c r="G502" s="6" t="s">
        <v>32</v>
      </c>
      <c r="H502" s="6" t="s">
        <v>150</v>
      </c>
      <c r="I502" s="6" t="str">
        <f t="shared" si="44"/>
        <v>Ea</v>
      </c>
      <c r="J502" s="6">
        <f>Sizing!N509</f>
        <v>0</v>
      </c>
      <c r="K502" s="6">
        <f t="shared" si="45"/>
        <v>0</v>
      </c>
      <c r="L502" s="6" t="s">
        <v>150</v>
      </c>
      <c r="M502" s="6" t="s">
        <v>33</v>
      </c>
      <c r="N502" s="6" t="str">
        <f t="shared" si="46"/>
        <v>Ea</v>
      </c>
      <c r="O502" s="6">
        <f>Sizing!R509</f>
        <v>0</v>
      </c>
      <c r="P502" s="6">
        <f t="shared" si="47"/>
        <v>0</v>
      </c>
      <c r="Q502" s="6" t="s">
        <v>33</v>
      </c>
      <c r="R502" s="6" t="s">
        <v>139</v>
      </c>
    </row>
    <row r="503" spans="1:18" ht="12.75">
      <c r="A503" s="39">
        <f>'Volume Forecast'!B508</f>
        <v>0</v>
      </c>
      <c r="B503" s="39">
        <f>'Volume Forecast'!C508</f>
        <v>0</v>
      </c>
      <c r="C503" s="6" t="str">
        <f>'Volume Forecast'!D508</f>
        <v>Ea</v>
      </c>
      <c r="D503" s="6" t="str">
        <f t="shared" si="42"/>
        <v>Ea</v>
      </c>
      <c r="E503" s="6">
        <f>Sizing!J510</f>
        <v>0</v>
      </c>
      <c r="F503" s="6">
        <f t="shared" si="43"/>
        <v>0</v>
      </c>
      <c r="G503" s="6" t="s">
        <v>32</v>
      </c>
      <c r="H503" s="6" t="s">
        <v>150</v>
      </c>
      <c r="I503" s="6" t="str">
        <f t="shared" si="44"/>
        <v>Ea</v>
      </c>
      <c r="J503" s="6">
        <f>Sizing!N510</f>
        <v>0</v>
      </c>
      <c r="K503" s="6">
        <f t="shared" si="45"/>
        <v>0</v>
      </c>
      <c r="L503" s="6" t="s">
        <v>150</v>
      </c>
      <c r="M503" s="6" t="s">
        <v>33</v>
      </c>
      <c r="N503" s="6" t="str">
        <f t="shared" si="46"/>
        <v>Ea</v>
      </c>
      <c r="O503" s="6">
        <f>Sizing!R510</f>
        <v>0</v>
      </c>
      <c r="P503" s="6">
        <f t="shared" si="47"/>
        <v>0</v>
      </c>
      <c r="Q503" s="6" t="s">
        <v>33</v>
      </c>
      <c r="R503" s="6" t="s">
        <v>139</v>
      </c>
    </row>
    <row r="504" spans="1:18" ht="12.75">
      <c r="A504" s="39">
        <f>'Volume Forecast'!B509</f>
        <v>0</v>
      </c>
      <c r="B504" s="39">
        <f>'Volume Forecast'!C509</f>
        <v>0</v>
      </c>
      <c r="C504" s="6" t="str">
        <f>'Volume Forecast'!D509</f>
        <v>Ea</v>
      </c>
      <c r="D504" s="6" t="str">
        <f t="shared" si="42"/>
        <v>Ea</v>
      </c>
      <c r="E504" s="6">
        <f>Sizing!J511</f>
        <v>0</v>
      </c>
      <c r="F504" s="6">
        <f t="shared" si="43"/>
        <v>0</v>
      </c>
      <c r="G504" s="6" t="s">
        <v>32</v>
      </c>
      <c r="H504" s="6" t="s">
        <v>150</v>
      </c>
      <c r="I504" s="6" t="str">
        <f t="shared" si="44"/>
        <v>Ea</v>
      </c>
      <c r="J504" s="6">
        <f>Sizing!N511</f>
        <v>0</v>
      </c>
      <c r="K504" s="6">
        <f t="shared" si="45"/>
        <v>0</v>
      </c>
      <c r="L504" s="6" t="s">
        <v>150</v>
      </c>
      <c r="M504" s="6" t="s">
        <v>33</v>
      </c>
      <c r="N504" s="6" t="str">
        <f t="shared" si="46"/>
        <v>Ea</v>
      </c>
      <c r="O504" s="6">
        <f>Sizing!R511</f>
        <v>0</v>
      </c>
      <c r="P504" s="6">
        <f t="shared" si="47"/>
        <v>0</v>
      </c>
      <c r="Q504" s="6" t="s">
        <v>33</v>
      </c>
      <c r="R504" s="6" t="s">
        <v>139</v>
      </c>
    </row>
    <row r="505" spans="1:18" ht="12.75">
      <c r="A505" s="39">
        <f>'Volume Forecast'!B510</f>
        <v>0</v>
      </c>
      <c r="B505" s="39">
        <f>'Volume Forecast'!C510</f>
        <v>0</v>
      </c>
      <c r="C505" s="6" t="str">
        <f>'Volume Forecast'!D510</f>
        <v>Ea</v>
      </c>
      <c r="D505" s="6" t="str">
        <f t="shared" si="42"/>
        <v>Ea</v>
      </c>
      <c r="E505" s="6">
        <f>Sizing!J512</f>
        <v>0</v>
      </c>
      <c r="F505" s="6">
        <f t="shared" si="43"/>
        <v>0</v>
      </c>
      <c r="G505" s="6" t="s">
        <v>32</v>
      </c>
      <c r="H505" s="6" t="s">
        <v>150</v>
      </c>
      <c r="I505" s="6" t="str">
        <f t="shared" si="44"/>
        <v>Ea</v>
      </c>
      <c r="J505" s="6">
        <f>Sizing!N512</f>
        <v>0</v>
      </c>
      <c r="K505" s="6">
        <f t="shared" si="45"/>
        <v>0</v>
      </c>
      <c r="L505" s="6" t="s">
        <v>150</v>
      </c>
      <c r="M505" s="6" t="s">
        <v>33</v>
      </c>
      <c r="N505" s="6" t="str">
        <f t="shared" si="46"/>
        <v>Ea</v>
      </c>
      <c r="O505" s="6">
        <f>Sizing!R512</f>
        <v>0</v>
      </c>
      <c r="P505" s="6">
        <f t="shared" si="47"/>
        <v>0</v>
      </c>
      <c r="Q505" s="6" t="s">
        <v>33</v>
      </c>
      <c r="R505" s="6" t="s">
        <v>139</v>
      </c>
    </row>
    <row r="506" spans="1:18" ht="12.75">
      <c r="A506" s="39">
        <f>'Volume Forecast'!B511</f>
        <v>0</v>
      </c>
      <c r="B506" s="39">
        <f>'Volume Forecast'!C511</f>
        <v>0</v>
      </c>
      <c r="C506" s="6" t="str">
        <f>'Volume Forecast'!D511</f>
        <v>Ea</v>
      </c>
      <c r="D506" s="6" t="str">
        <f t="shared" si="42"/>
        <v>Ea</v>
      </c>
      <c r="E506" s="6">
        <f>Sizing!J513</f>
        <v>0</v>
      </c>
      <c r="F506" s="6">
        <f t="shared" si="43"/>
        <v>0</v>
      </c>
      <c r="G506" s="6" t="s">
        <v>32</v>
      </c>
      <c r="H506" s="6" t="s">
        <v>150</v>
      </c>
      <c r="I506" s="6" t="str">
        <f t="shared" si="44"/>
        <v>Ea</v>
      </c>
      <c r="J506" s="6">
        <f>Sizing!N513</f>
        <v>0</v>
      </c>
      <c r="K506" s="6">
        <f t="shared" si="45"/>
        <v>0</v>
      </c>
      <c r="L506" s="6" t="s">
        <v>150</v>
      </c>
      <c r="M506" s="6" t="s">
        <v>33</v>
      </c>
      <c r="N506" s="6" t="str">
        <f t="shared" si="46"/>
        <v>Ea</v>
      </c>
      <c r="O506" s="6">
        <f>Sizing!R513</f>
        <v>0</v>
      </c>
      <c r="P506" s="6">
        <f t="shared" si="47"/>
        <v>0</v>
      </c>
      <c r="Q506" s="6" t="s">
        <v>33</v>
      </c>
      <c r="R506" s="6" t="s">
        <v>139</v>
      </c>
    </row>
    <row r="507" spans="1:18" ht="12.75">
      <c r="A507" s="39">
        <f>'Volume Forecast'!B512</f>
        <v>0</v>
      </c>
      <c r="B507" s="39">
        <f>'Volume Forecast'!C512</f>
        <v>0</v>
      </c>
      <c r="C507" s="6" t="str">
        <f>'Volume Forecast'!D512</f>
        <v>Ea</v>
      </c>
      <c r="D507" s="6" t="str">
        <f t="shared" si="42"/>
        <v>Ea</v>
      </c>
      <c r="E507" s="6">
        <f>Sizing!J514</f>
        <v>0</v>
      </c>
      <c r="F507" s="6">
        <f t="shared" si="43"/>
        <v>0</v>
      </c>
      <c r="G507" s="6" t="s">
        <v>32</v>
      </c>
      <c r="H507" s="6" t="s">
        <v>150</v>
      </c>
      <c r="I507" s="6" t="str">
        <f t="shared" si="44"/>
        <v>Ea</v>
      </c>
      <c r="J507" s="6">
        <f>Sizing!N514</f>
        <v>0</v>
      </c>
      <c r="K507" s="6">
        <f t="shared" si="45"/>
        <v>0</v>
      </c>
      <c r="L507" s="6" t="s">
        <v>150</v>
      </c>
      <c r="M507" s="6" t="s">
        <v>33</v>
      </c>
      <c r="N507" s="6" t="str">
        <f t="shared" si="46"/>
        <v>Ea</v>
      </c>
      <c r="O507" s="6">
        <f>Sizing!R514</f>
        <v>0</v>
      </c>
      <c r="P507" s="6">
        <f t="shared" si="47"/>
        <v>0</v>
      </c>
      <c r="Q507" s="6" t="s">
        <v>33</v>
      </c>
      <c r="R507" s="6" t="s">
        <v>139</v>
      </c>
    </row>
    <row r="508" spans="1:18" ht="12.75">
      <c r="A508" s="39">
        <f>'Volume Forecast'!B513</f>
        <v>0</v>
      </c>
      <c r="B508" s="39">
        <f>'Volume Forecast'!C513</f>
        <v>0</v>
      </c>
      <c r="C508" s="6" t="str">
        <f>'Volume Forecast'!D513</f>
        <v>Ea</v>
      </c>
      <c r="D508" s="6" t="str">
        <f t="shared" si="42"/>
        <v>Ea</v>
      </c>
      <c r="E508" s="6">
        <f>Sizing!J515</f>
        <v>0</v>
      </c>
      <c r="F508" s="6">
        <f t="shared" si="43"/>
        <v>0</v>
      </c>
      <c r="G508" s="6" t="s">
        <v>32</v>
      </c>
      <c r="H508" s="6" t="s">
        <v>150</v>
      </c>
      <c r="I508" s="6" t="str">
        <f t="shared" si="44"/>
        <v>Ea</v>
      </c>
      <c r="J508" s="6">
        <f>Sizing!N515</f>
        <v>0</v>
      </c>
      <c r="K508" s="6">
        <f t="shared" si="45"/>
        <v>0</v>
      </c>
      <c r="L508" s="6" t="s">
        <v>150</v>
      </c>
      <c r="M508" s="6" t="s">
        <v>33</v>
      </c>
      <c r="N508" s="6" t="str">
        <f t="shared" si="46"/>
        <v>Ea</v>
      </c>
      <c r="O508" s="6">
        <f>Sizing!R515</f>
        <v>0</v>
      </c>
      <c r="P508" s="6">
        <f t="shared" si="47"/>
        <v>0</v>
      </c>
      <c r="Q508" s="6" t="s">
        <v>33</v>
      </c>
      <c r="R508" s="6" t="s">
        <v>139</v>
      </c>
    </row>
    <row r="509" spans="1:18" ht="12.75">
      <c r="A509" s="39">
        <f>'Volume Forecast'!B514</f>
        <v>0</v>
      </c>
      <c r="B509" s="39">
        <f>'Volume Forecast'!C514</f>
        <v>0</v>
      </c>
      <c r="C509" s="6" t="str">
        <f>'Volume Forecast'!D514</f>
        <v>Ea</v>
      </c>
      <c r="D509" s="6" t="str">
        <f t="shared" si="42"/>
        <v>Ea</v>
      </c>
      <c r="E509" s="6">
        <f>Sizing!J516</f>
        <v>0</v>
      </c>
      <c r="F509" s="6">
        <f t="shared" si="43"/>
        <v>0</v>
      </c>
      <c r="G509" s="6" t="s">
        <v>32</v>
      </c>
      <c r="H509" s="6" t="s">
        <v>150</v>
      </c>
      <c r="I509" s="6" t="str">
        <f t="shared" si="44"/>
        <v>Ea</v>
      </c>
      <c r="J509" s="6">
        <f>Sizing!N516</f>
        <v>0</v>
      </c>
      <c r="K509" s="6">
        <f t="shared" si="45"/>
        <v>0</v>
      </c>
      <c r="L509" s="6" t="s">
        <v>150</v>
      </c>
      <c r="M509" s="6" t="s">
        <v>33</v>
      </c>
      <c r="N509" s="6" t="str">
        <f t="shared" si="46"/>
        <v>Ea</v>
      </c>
      <c r="O509" s="6">
        <f>Sizing!R516</f>
        <v>0</v>
      </c>
      <c r="P509" s="6">
        <f t="shared" si="47"/>
        <v>0</v>
      </c>
      <c r="Q509" s="6" t="s">
        <v>33</v>
      </c>
      <c r="R509" s="6" t="s">
        <v>139</v>
      </c>
    </row>
    <row r="510" spans="1:18" ht="12.75">
      <c r="A510" s="39">
        <f>'Volume Forecast'!B515</f>
        <v>0</v>
      </c>
      <c r="B510" s="39">
        <f>'Volume Forecast'!C515</f>
        <v>0</v>
      </c>
      <c r="C510" s="6" t="str">
        <f>'Volume Forecast'!D515</f>
        <v>Ea</v>
      </c>
      <c r="D510" s="6" t="str">
        <f t="shared" si="42"/>
        <v>Ea</v>
      </c>
      <c r="E510" s="6">
        <f>Sizing!J517</f>
        <v>0</v>
      </c>
      <c r="F510" s="6">
        <f t="shared" si="43"/>
        <v>0</v>
      </c>
      <c r="G510" s="6" t="s">
        <v>32</v>
      </c>
      <c r="H510" s="6" t="s">
        <v>150</v>
      </c>
      <c r="I510" s="6" t="str">
        <f t="shared" si="44"/>
        <v>Ea</v>
      </c>
      <c r="J510" s="6">
        <f>Sizing!N517</f>
        <v>0</v>
      </c>
      <c r="K510" s="6">
        <f t="shared" si="45"/>
        <v>0</v>
      </c>
      <c r="L510" s="6" t="s">
        <v>150</v>
      </c>
      <c r="M510" s="6" t="s">
        <v>33</v>
      </c>
      <c r="N510" s="6" t="str">
        <f t="shared" si="46"/>
        <v>Ea</v>
      </c>
      <c r="O510" s="6">
        <f>Sizing!R517</f>
        <v>0</v>
      </c>
      <c r="P510" s="6">
        <f t="shared" si="47"/>
        <v>0</v>
      </c>
      <c r="Q510" s="6" t="s">
        <v>33</v>
      </c>
      <c r="R510" s="6" t="s">
        <v>139</v>
      </c>
    </row>
    <row r="511" spans="1:18" ht="12.75">
      <c r="A511" s="39">
        <f>'Volume Forecast'!B516</f>
        <v>0</v>
      </c>
      <c r="B511" s="39">
        <f>'Volume Forecast'!C516</f>
        <v>0</v>
      </c>
      <c r="C511" s="6" t="str">
        <f>'Volume Forecast'!D516</f>
        <v>Ea</v>
      </c>
      <c r="D511" s="6" t="str">
        <f t="shared" si="42"/>
        <v>Ea</v>
      </c>
      <c r="E511" s="6">
        <f>Sizing!J518</f>
        <v>0</v>
      </c>
      <c r="F511" s="6">
        <f t="shared" si="43"/>
        <v>0</v>
      </c>
      <c r="G511" s="6" t="s">
        <v>32</v>
      </c>
      <c r="H511" s="6" t="s">
        <v>150</v>
      </c>
      <c r="I511" s="6" t="str">
        <f t="shared" si="44"/>
        <v>Ea</v>
      </c>
      <c r="J511" s="6">
        <f>Sizing!N518</f>
        <v>0</v>
      </c>
      <c r="K511" s="6">
        <f t="shared" si="45"/>
        <v>0</v>
      </c>
      <c r="L511" s="6" t="s">
        <v>150</v>
      </c>
      <c r="M511" s="6" t="s">
        <v>33</v>
      </c>
      <c r="N511" s="6" t="str">
        <f t="shared" si="46"/>
        <v>Ea</v>
      </c>
      <c r="O511" s="6">
        <f>Sizing!R518</f>
        <v>0</v>
      </c>
      <c r="P511" s="6">
        <f t="shared" si="47"/>
        <v>0</v>
      </c>
      <c r="Q511" s="6" t="s">
        <v>33</v>
      </c>
      <c r="R511" s="6" t="s">
        <v>139</v>
      </c>
    </row>
    <row r="512" spans="1:18" ht="12.75">
      <c r="A512" s="39">
        <f>'Volume Forecast'!B517</f>
        <v>0</v>
      </c>
      <c r="B512" s="39">
        <f>'Volume Forecast'!C517</f>
        <v>0</v>
      </c>
      <c r="C512" s="6" t="str">
        <f>'Volume Forecast'!D517</f>
        <v>Ea</v>
      </c>
      <c r="D512" s="6" t="str">
        <f t="shared" si="42"/>
        <v>Ea</v>
      </c>
      <c r="E512" s="6">
        <f>Sizing!J519</f>
        <v>0</v>
      </c>
      <c r="F512" s="6">
        <f t="shared" si="43"/>
        <v>0</v>
      </c>
      <c r="G512" s="6" t="s">
        <v>32</v>
      </c>
      <c r="H512" s="6" t="s">
        <v>150</v>
      </c>
      <c r="I512" s="6" t="str">
        <f t="shared" si="44"/>
        <v>Ea</v>
      </c>
      <c r="J512" s="6">
        <f>Sizing!N519</f>
        <v>0</v>
      </c>
      <c r="K512" s="6">
        <f t="shared" si="45"/>
        <v>0</v>
      </c>
      <c r="L512" s="6" t="s">
        <v>150</v>
      </c>
      <c r="M512" s="6" t="s">
        <v>33</v>
      </c>
      <c r="N512" s="6" t="str">
        <f t="shared" si="46"/>
        <v>Ea</v>
      </c>
      <c r="O512" s="6">
        <f>Sizing!R519</f>
        <v>0</v>
      </c>
      <c r="P512" s="6">
        <f t="shared" si="47"/>
        <v>0</v>
      </c>
      <c r="Q512" s="6" t="s">
        <v>33</v>
      </c>
      <c r="R512" s="6" t="s">
        <v>139</v>
      </c>
    </row>
    <row r="513" spans="1:18" ht="12.75">
      <c r="A513" s="39">
        <f>'Volume Forecast'!B518</f>
        <v>0</v>
      </c>
      <c r="B513" s="39">
        <f>'Volume Forecast'!C518</f>
        <v>0</v>
      </c>
      <c r="C513" s="6" t="str">
        <f>'Volume Forecast'!D518</f>
        <v>Ea</v>
      </c>
      <c r="D513" s="6" t="str">
        <f t="shared" si="42"/>
        <v>Ea</v>
      </c>
      <c r="E513" s="6">
        <f>Sizing!J520</f>
        <v>0</v>
      </c>
      <c r="F513" s="6">
        <f t="shared" si="43"/>
        <v>0</v>
      </c>
      <c r="G513" s="6" t="s">
        <v>32</v>
      </c>
      <c r="H513" s="6" t="s">
        <v>150</v>
      </c>
      <c r="I513" s="6" t="str">
        <f t="shared" si="44"/>
        <v>Ea</v>
      </c>
      <c r="J513" s="6">
        <f>Sizing!N520</f>
        <v>0</v>
      </c>
      <c r="K513" s="6">
        <f t="shared" si="45"/>
        <v>0</v>
      </c>
      <c r="L513" s="6" t="s">
        <v>150</v>
      </c>
      <c r="M513" s="6" t="s">
        <v>33</v>
      </c>
      <c r="N513" s="6" t="str">
        <f t="shared" si="46"/>
        <v>Ea</v>
      </c>
      <c r="O513" s="6">
        <f>Sizing!R520</f>
        <v>0</v>
      </c>
      <c r="P513" s="6">
        <f t="shared" si="47"/>
        <v>0</v>
      </c>
      <c r="Q513" s="6" t="s">
        <v>33</v>
      </c>
      <c r="R513" s="6" t="s">
        <v>139</v>
      </c>
    </row>
    <row r="514" spans="1:18" ht="12.75">
      <c r="A514" s="39">
        <f>'Volume Forecast'!B519</f>
        <v>0</v>
      </c>
      <c r="B514" s="39">
        <f>'Volume Forecast'!C519</f>
        <v>0</v>
      </c>
      <c r="C514" s="6" t="str">
        <f>'Volume Forecast'!D519</f>
        <v>Ea</v>
      </c>
      <c r="D514" s="6" t="str">
        <f aca="true" t="shared" si="48" ref="D514:D577">C514</f>
        <v>Ea</v>
      </c>
      <c r="E514" s="6">
        <f>Sizing!J521</f>
        <v>0</v>
      </c>
      <c r="F514" s="6">
        <f t="shared" si="43"/>
        <v>0</v>
      </c>
      <c r="G514" s="6" t="s">
        <v>32</v>
      </c>
      <c r="H514" s="6" t="s">
        <v>150</v>
      </c>
      <c r="I514" s="6" t="str">
        <f t="shared" si="44"/>
        <v>Ea</v>
      </c>
      <c r="J514" s="6">
        <f>Sizing!N521</f>
        <v>0</v>
      </c>
      <c r="K514" s="6">
        <f t="shared" si="45"/>
        <v>0</v>
      </c>
      <c r="L514" s="6" t="s">
        <v>150</v>
      </c>
      <c r="M514" s="6" t="s">
        <v>33</v>
      </c>
      <c r="N514" s="6" t="str">
        <f t="shared" si="46"/>
        <v>Ea</v>
      </c>
      <c r="O514" s="6">
        <f>Sizing!R521</f>
        <v>0</v>
      </c>
      <c r="P514" s="6">
        <f t="shared" si="47"/>
        <v>0</v>
      </c>
      <c r="Q514" s="6" t="s">
        <v>33</v>
      </c>
      <c r="R514" s="6" t="s">
        <v>139</v>
      </c>
    </row>
    <row r="515" spans="1:18" ht="12.75">
      <c r="A515" s="39">
        <f>'Volume Forecast'!B520</f>
        <v>0</v>
      </c>
      <c r="B515" s="39">
        <f>'Volume Forecast'!C520</f>
        <v>0</v>
      </c>
      <c r="C515" s="6" t="str">
        <f>'Volume Forecast'!D520</f>
        <v>Ea</v>
      </c>
      <c r="D515" s="6" t="str">
        <f t="shared" si="48"/>
        <v>Ea</v>
      </c>
      <c r="E515" s="6">
        <f>Sizing!J522</f>
        <v>0</v>
      </c>
      <c r="F515" s="6">
        <f aca="true" t="shared" si="49" ref="F515:F526">E515</f>
        <v>0</v>
      </c>
      <c r="G515" s="6" t="s">
        <v>32</v>
      </c>
      <c r="H515" s="6" t="s">
        <v>150</v>
      </c>
      <c r="I515" s="6" t="str">
        <f aca="true" t="shared" si="50" ref="I515:I578">D515</f>
        <v>Ea</v>
      </c>
      <c r="J515" s="6">
        <f>Sizing!N522</f>
        <v>0</v>
      </c>
      <c r="K515" s="6">
        <f aca="true" t="shared" si="51" ref="K515:K526">J515</f>
        <v>0</v>
      </c>
      <c r="L515" s="6" t="s">
        <v>150</v>
      </c>
      <c r="M515" s="6" t="s">
        <v>33</v>
      </c>
      <c r="N515" s="6" t="str">
        <f aca="true" t="shared" si="52" ref="N515:N578">I515</f>
        <v>Ea</v>
      </c>
      <c r="O515" s="6">
        <f>Sizing!R522</f>
        <v>0</v>
      </c>
      <c r="P515" s="6">
        <f aca="true" t="shared" si="53" ref="P515:P526">O515</f>
        <v>0</v>
      </c>
      <c r="Q515" s="6" t="s">
        <v>33</v>
      </c>
      <c r="R515" s="6" t="s">
        <v>139</v>
      </c>
    </row>
    <row r="516" spans="1:18" ht="12.75">
      <c r="A516" s="39">
        <f>'Volume Forecast'!B521</f>
        <v>0</v>
      </c>
      <c r="B516" s="39">
        <f>'Volume Forecast'!C521</f>
        <v>0</v>
      </c>
      <c r="C516" s="6" t="str">
        <f>'Volume Forecast'!D521</f>
        <v>Ea</v>
      </c>
      <c r="D516" s="6" t="str">
        <f t="shared" si="48"/>
        <v>Ea</v>
      </c>
      <c r="E516" s="6">
        <f>Sizing!J523</f>
        <v>0</v>
      </c>
      <c r="F516" s="6">
        <f t="shared" si="49"/>
        <v>0</v>
      </c>
      <c r="G516" s="6" t="s">
        <v>32</v>
      </c>
      <c r="H516" s="6" t="s">
        <v>150</v>
      </c>
      <c r="I516" s="6" t="str">
        <f t="shared" si="50"/>
        <v>Ea</v>
      </c>
      <c r="J516" s="6">
        <f>Sizing!N523</f>
        <v>0</v>
      </c>
      <c r="K516" s="6">
        <f t="shared" si="51"/>
        <v>0</v>
      </c>
      <c r="L516" s="6" t="s">
        <v>150</v>
      </c>
      <c r="M516" s="6" t="s">
        <v>33</v>
      </c>
      <c r="N516" s="6" t="str">
        <f t="shared" si="52"/>
        <v>Ea</v>
      </c>
      <c r="O516" s="6">
        <f>Sizing!R523</f>
        <v>0</v>
      </c>
      <c r="P516" s="6">
        <f t="shared" si="53"/>
        <v>0</v>
      </c>
      <c r="Q516" s="6" t="s">
        <v>33</v>
      </c>
      <c r="R516" s="6" t="s">
        <v>139</v>
      </c>
    </row>
    <row r="517" spans="1:18" ht="12.75">
      <c r="A517" s="39">
        <f>'Volume Forecast'!B522</f>
        <v>0</v>
      </c>
      <c r="B517" s="39">
        <f>'Volume Forecast'!C522</f>
        <v>0</v>
      </c>
      <c r="C517" s="6" t="str">
        <f>'Volume Forecast'!D522</f>
        <v>Ea</v>
      </c>
      <c r="D517" s="6" t="str">
        <f t="shared" si="48"/>
        <v>Ea</v>
      </c>
      <c r="E517" s="6">
        <f>Sizing!J524</f>
        <v>0</v>
      </c>
      <c r="F517" s="6">
        <f t="shared" si="49"/>
        <v>0</v>
      </c>
      <c r="G517" s="6" t="s">
        <v>32</v>
      </c>
      <c r="H517" s="6" t="s">
        <v>150</v>
      </c>
      <c r="I517" s="6" t="str">
        <f t="shared" si="50"/>
        <v>Ea</v>
      </c>
      <c r="J517" s="6">
        <f>Sizing!N524</f>
        <v>0</v>
      </c>
      <c r="K517" s="6">
        <f t="shared" si="51"/>
        <v>0</v>
      </c>
      <c r="L517" s="6" t="s">
        <v>150</v>
      </c>
      <c r="M517" s="6" t="s">
        <v>33</v>
      </c>
      <c r="N517" s="6" t="str">
        <f t="shared" si="52"/>
        <v>Ea</v>
      </c>
      <c r="O517" s="6">
        <f>Sizing!R524</f>
        <v>0</v>
      </c>
      <c r="P517" s="6">
        <f t="shared" si="53"/>
        <v>0</v>
      </c>
      <c r="Q517" s="6" t="s">
        <v>33</v>
      </c>
      <c r="R517" s="6" t="s">
        <v>139</v>
      </c>
    </row>
    <row r="518" spans="1:18" ht="12.75">
      <c r="A518" s="39">
        <f>'Volume Forecast'!B523</f>
        <v>0</v>
      </c>
      <c r="B518" s="39">
        <f>'Volume Forecast'!C523</f>
        <v>0</v>
      </c>
      <c r="C518" s="6" t="str">
        <f>'Volume Forecast'!D523</f>
        <v>Ea</v>
      </c>
      <c r="D518" s="6" t="str">
        <f t="shared" si="48"/>
        <v>Ea</v>
      </c>
      <c r="E518" s="6">
        <f>Sizing!J525</f>
        <v>0</v>
      </c>
      <c r="F518" s="6">
        <f t="shared" si="49"/>
        <v>0</v>
      </c>
      <c r="G518" s="6" t="s">
        <v>32</v>
      </c>
      <c r="H518" s="6" t="s">
        <v>150</v>
      </c>
      <c r="I518" s="6" t="str">
        <f t="shared" si="50"/>
        <v>Ea</v>
      </c>
      <c r="J518" s="6">
        <f>Sizing!N525</f>
        <v>0</v>
      </c>
      <c r="K518" s="6">
        <f t="shared" si="51"/>
        <v>0</v>
      </c>
      <c r="L518" s="6" t="s">
        <v>150</v>
      </c>
      <c r="M518" s="6" t="s">
        <v>33</v>
      </c>
      <c r="N518" s="6" t="str">
        <f t="shared" si="52"/>
        <v>Ea</v>
      </c>
      <c r="O518" s="6">
        <f>Sizing!R525</f>
        <v>0</v>
      </c>
      <c r="P518" s="6">
        <f t="shared" si="53"/>
        <v>0</v>
      </c>
      <c r="Q518" s="6" t="s">
        <v>33</v>
      </c>
      <c r="R518" s="6" t="s">
        <v>139</v>
      </c>
    </row>
    <row r="519" spans="1:18" ht="12.75">
      <c r="A519" s="39">
        <f>'Volume Forecast'!B524</f>
        <v>0</v>
      </c>
      <c r="B519" s="39">
        <f>'Volume Forecast'!C524</f>
        <v>0</v>
      </c>
      <c r="C519" s="6" t="str">
        <f>'Volume Forecast'!D524</f>
        <v>Ea</v>
      </c>
      <c r="D519" s="6" t="str">
        <f t="shared" si="48"/>
        <v>Ea</v>
      </c>
      <c r="E519" s="6">
        <f>Sizing!J526</f>
        <v>0</v>
      </c>
      <c r="F519" s="6">
        <f t="shared" si="49"/>
        <v>0</v>
      </c>
      <c r="G519" s="6" t="s">
        <v>32</v>
      </c>
      <c r="H519" s="6" t="s">
        <v>150</v>
      </c>
      <c r="I519" s="6" t="str">
        <f t="shared" si="50"/>
        <v>Ea</v>
      </c>
      <c r="J519" s="6">
        <f>Sizing!N526</f>
        <v>0</v>
      </c>
      <c r="K519" s="6">
        <f t="shared" si="51"/>
        <v>0</v>
      </c>
      <c r="L519" s="6" t="s">
        <v>150</v>
      </c>
      <c r="M519" s="6" t="s">
        <v>33</v>
      </c>
      <c r="N519" s="6" t="str">
        <f t="shared" si="52"/>
        <v>Ea</v>
      </c>
      <c r="O519" s="6">
        <f>Sizing!R526</f>
        <v>0</v>
      </c>
      <c r="P519" s="6">
        <f t="shared" si="53"/>
        <v>0</v>
      </c>
      <c r="Q519" s="6" t="s">
        <v>33</v>
      </c>
      <c r="R519" s="6" t="s">
        <v>139</v>
      </c>
    </row>
    <row r="520" spans="1:18" ht="12.75">
      <c r="A520" s="39">
        <f>'Volume Forecast'!B525</f>
        <v>0</v>
      </c>
      <c r="B520" s="39">
        <f>'Volume Forecast'!C525</f>
        <v>0</v>
      </c>
      <c r="C520" s="6" t="str">
        <f>'Volume Forecast'!D525</f>
        <v>Ea</v>
      </c>
      <c r="D520" s="6" t="str">
        <f t="shared" si="48"/>
        <v>Ea</v>
      </c>
      <c r="E520" s="6">
        <f>Sizing!J527</f>
        <v>0</v>
      </c>
      <c r="F520" s="6">
        <f t="shared" si="49"/>
        <v>0</v>
      </c>
      <c r="G520" s="6" t="s">
        <v>32</v>
      </c>
      <c r="H520" s="6" t="s">
        <v>150</v>
      </c>
      <c r="I520" s="6" t="str">
        <f t="shared" si="50"/>
        <v>Ea</v>
      </c>
      <c r="J520" s="6">
        <f>Sizing!N527</f>
        <v>0</v>
      </c>
      <c r="K520" s="6">
        <f t="shared" si="51"/>
        <v>0</v>
      </c>
      <c r="L520" s="6" t="s">
        <v>150</v>
      </c>
      <c r="M520" s="6" t="s">
        <v>33</v>
      </c>
      <c r="N520" s="6" t="str">
        <f t="shared" si="52"/>
        <v>Ea</v>
      </c>
      <c r="O520" s="6">
        <f>Sizing!R527</f>
        <v>0</v>
      </c>
      <c r="P520" s="6">
        <f t="shared" si="53"/>
        <v>0</v>
      </c>
      <c r="Q520" s="6" t="s">
        <v>33</v>
      </c>
      <c r="R520" s="6" t="s">
        <v>139</v>
      </c>
    </row>
    <row r="521" spans="1:18" ht="12.75">
      <c r="A521" s="39">
        <f>'Volume Forecast'!B526</f>
        <v>0</v>
      </c>
      <c r="B521" s="39">
        <f>'Volume Forecast'!C526</f>
        <v>0</v>
      </c>
      <c r="C521" s="6" t="str">
        <f>'Volume Forecast'!D526</f>
        <v>Ea</v>
      </c>
      <c r="D521" s="6" t="str">
        <f t="shared" si="48"/>
        <v>Ea</v>
      </c>
      <c r="E521" s="6">
        <f>Sizing!J528</f>
        <v>0</v>
      </c>
      <c r="F521" s="6">
        <f t="shared" si="49"/>
        <v>0</v>
      </c>
      <c r="G521" s="6" t="s">
        <v>32</v>
      </c>
      <c r="H521" s="6" t="s">
        <v>150</v>
      </c>
      <c r="I521" s="6" t="str">
        <f t="shared" si="50"/>
        <v>Ea</v>
      </c>
      <c r="J521" s="6">
        <f>Sizing!N528</f>
        <v>0</v>
      </c>
      <c r="K521" s="6">
        <f t="shared" si="51"/>
        <v>0</v>
      </c>
      <c r="L521" s="6" t="s">
        <v>150</v>
      </c>
      <c r="M521" s="6" t="s">
        <v>33</v>
      </c>
      <c r="N521" s="6" t="str">
        <f t="shared" si="52"/>
        <v>Ea</v>
      </c>
      <c r="O521" s="6">
        <f>Sizing!R528</f>
        <v>0</v>
      </c>
      <c r="P521" s="6">
        <f t="shared" si="53"/>
        <v>0</v>
      </c>
      <c r="Q521" s="6" t="s">
        <v>33</v>
      </c>
      <c r="R521" s="6" t="s">
        <v>139</v>
      </c>
    </row>
    <row r="522" spans="1:18" ht="12.75">
      <c r="A522" s="39">
        <f>'Volume Forecast'!B527</f>
        <v>0</v>
      </c>
      <c r="B522" s="39">
        <f>'Volume Forecast'!C527</f>
        <v>0</v>
      </c>
      <c r="C522" s="6" t="str">
        <f>'Volume Forecast'!D527</f>
        <v>Ea</v>
      </c>
      <c r="D522" s="6" t="str">
        <f t="shared" si="48"/>
        <v>Ea</v>
      </c>
      <c r="E522" s="6">
        <f>Sizing!J529</f>
        <v>0</v>
      </c>
      <c r="F522" s="6">
        <f t="shared" si="49"/>
        <v>0</v>
      </c>
      <c r="G522" s="6" t="s">
        <v>32</v>
      </c>
      <c r="H522" s="6" t="s">
        <v>150</v>
      </c>
      <c r="I522" s="6" t="str">
        <f t="shared" si="50"/>
        <v>Ea</v>
      </c>
      <c r="J522" s="6">
        <f>Sizing!N529</f>
        <v>0</v>
      </c>
      <c r="K522" s="6">
        <f t="shared" si="51"/>
        <v>0</v>
      </c>
      <c r="L522" s="6" t="s">
        <v>150</v>
      </c>
      <c r="M522" s="6" t="s">
        <v>33</v>
      </c>
      <c r="N522" s="6" t="str">
        <f t="shared" si="52"/>
        <v>Ea</v>
      </c>
      <c r="O522" s="6">
        <f>Sizing!R529</f>
        <v>0</v>
      </c>
      <c r="P522" s="6">
        <f t="shared" si="53"/>
        <v>0</v>
      </c>
      <c r="Q522" s="6" t="s">
        <v>33</v>
      </c>
      <c r="R522" s="6" t="s">
        <v>139</v>
      </c>
    </row>
    <row r="523" spans="1:18" ht="12.75">
      <c r="A523" s="39">
        <f>'Volume Forecast'!B528</f>
        <v>0</v>
      </c>
      <c r="B523" s="39">
        <f>'Volume Forecast'!C528</f>
        <v>0</v>
      </c>
      <c r="C523" s="6" t="str">
        <f>'Volume Forecast'!D528</f>
        <v>Ea</v>
      </c>
      <c r="D523" s="6" t="str">
        <f t="shared" si="48"/>
        <v>Ea</v>
      </c>
      <c r="E523" s="6">
        <f>Sizing!J530</f>
        <v>0</v>
      </c>
      <c r="F523" s="6">
        <f t="shared" si="49"/>
        <v>0</v>
      </c>
      <c r="G523" s="6" t="s">
        <v>32</v>
      </c>
      <c r="H523" s="6" t="s">
        <v>150</v>
      </c>
      <c r="I523" s="6" t="str">
        <f t="shared" si="50"/>
        <v>Ea</v>
      </c>
      <c r="J523" s="6">
        <f>Sizing!N530</f>
        <v>0</v>
      </c>
      <c r="K523" s="6">
        <f t="shared" si="51"/>
        <v>0</v>
      </c>
      <c r="L523" s="6" t="s">
        <v>150</v>
      </c>
      <c r="M523" s="6" t="s">
        <v>33</v>
      </c>
      <c r="N523" s="6" t="str">
        <f t="shared" si="52"/>
        <v>Ea</v>
      </c>
      <c r="O523" s="6">
        <f>Sizing!R530</f>
        <v>0</v>
      </c>
      <c r="P523" s="6">
        <f t="shared" si="53"/>
        <v>0</v>
      </c>
      <c r="Q523" s="6" t="s">
        <v>33</v>
      </c>
      <c r="R523" s="6" t="s">
        <v>139</v>
      </c>
    </row>
    <row r="524" spans="1:18" ht="12.75">
      <c r="A524" s="39">
        <f>'Volume Forecast'!B529</f>
        <v>0</v>
      </c>
      <c r="B524" s="39">
        <f>'Volume Forecast'!C529</f>
        <v>0</v>
      </c>
      <c r="C524" s="6" t="str">
        <f>'Volume Forecast'!D529</f>
        <v>Ea</v>
      </c>
      <c r="D524" s="6" t="str">
        <f t="shared" si="48"/>
        <v>Ea</v>
      </c>
      <c r="E524" s="6">
        <f>Sizing!J531</f>
        <v>0</v>
      </c>
      <c r="F524" s="6">
        <f t="shared" si="49"/>
        <v>0</v>
      </c>
      <c r="G524" s="6" t="s">
        <v>32</v>
      </c>
      <c r="H524" s="6" t="s">
        <v>150</v>
      </c>
      <c r="I524" s="6" t="str">
        <f t="shared" si="50"/>
        <v>Ea</v>
      </c>
      <c r="J524" s="6">
        <f>Sizing!N531</f>
        <v>0</v>
      </c>
      <c r="K524" s="6">
        <f t="shared" si="51"/>
        <v>0</v>
      </c>
      <c r="L524" s="6" t="s">
        <v>150</v>
      </c>
      <c r="M524" s="6" t="s">
        <v>33</v>
      </c>
      <c r="N524" s="6" t="str">
        <f t="shared" si="52"/>
        <v>Ea</v>
      </c>
      <c r="O524" s="6">
        <f>Sizing!R531</f>
        <v>0</v>
      </c>
      <c r="P524" s="6">
        <f t="shared" si="53"/>
        <v>0</v>
      </c>
      <c r="Q524" s="6" t="s">
        <v>33</v>
      </c>
      <c r="R524" s="6" t="s">
        <v>139</v>
      </c>
    </row>
    <row r="525" spans="1:18" ht="12.75">
      <c r="A525" s="39">
        <f>'Volume Forecast'!B530</f>
        <v>0</v>
      </c>
      <c r="B525" s="39">
        <f>'Volume Forecast'!C530</f>
        <v>0</v>
      </c>
      <c r="C525" s="6" t="str">
        <f>'Volume Forecast'!D530</f>
        <v>Ea</v>
      </c>
      <c r="D525" s="6" t="str">
        <f t="shared" si="48"/>
        <v>Ea</v>
      </c>
      <c r="E525" s="6">
        <f>Sizing!J532</f>
        <v>0</v>
      </c>
      <c r="F525" s="6">
        <f t="shared" si="49"/>
        <v>0</v>
      </c>
      <c r="G525" s="6" t="s">
        <v>32</v>
      </c>
      <c r="H525" s="6" t="s">
        <v>150</v>
      </c>
      <c r="I525" s="6" t="str">
        <f t="shared" si="50"/>
        <v>Ea</v>
      </c>
      <c r="J525" s="6">
        <f>Sizing!N532</f>
        <v>0</v>
      </c>
      <c r="K525" s="6">
        <f t="shared" si="51"/>
        <v>0</v>
      </c>
      <c r="L525" s="6" t="s">
        <v>150</v>
      </c>
      <c r="M525" s="6" t="s">
        <v>33</v>
      </c>
      <c r="N525" s="6" t="str">
        <f t="shared" si="52"/>
        <v>Ea</v>
      </c>
      <c r="O525" s="6">
        <f>Sizing!R532</f>
        <v>0</v>
      </c>
      <c r="P525" s="6">
        <f t="shared" si="53"/>
        <v>0</v>
      </c>
      <c r="Q525" s="6" t="s">
        <v>33</v>
      </c>
      <c r="R525" s="6" t="s">
        <v>139</v>
      </c>
    </row>
    <row r="526" spans="1:18" ht="12.75">
      <c r="A526" s="39">
        <f>'Volume Forecast'!B531</f>
        <v>0</v>
      </c>
      <c r="B526" s="39">
        <f>'Volume Forecast'!C531</f>
        <v>0</v>
      </c>
      <c r="C526" s="6" t="str">
        <f>'Volume Forecast'!D531</f>
        <v>Ea</v>
      </c>
      <c r="D526" s="6" t="str">
        <f t="shared" si="48"/>
        <v>Ea</v>
      </c>
      <c r="E526" s="6">
        <f>Sizing!J533</f>
        <v>0</v>
      </c>
      <c r="F526" s="6">
        <f t="shared" si="49"/>
        <v>0</v>
      </c>
      <c r="G526" s="6" t="s">
        <v>32</v>
      </c>
      <c r="H526" s="6" t="s">
        <v>150</v>
      </c>
      <c r="I526" s="6" t="str">
        <f t="shared" si="50"/>
        <v>Ea</v>
      </c>
      <c r="J526" s="6">
        <f>Sizing!N533</f>
        <v>0</v>
      </c>
      <c r="K526" s="6">
        <f t="shared" si="51"/>
        <v>0</v>
      </c>
      <c r="L526" s="6" t="s">
        <v>150</v>
      </c>
      <c r="M526" s="6" t="s">
        <v>33</v>
      </c>
      <c r="N526" s="6" t="str">
        <f t="shared" si="52"/>
        <v>Ea</v>
      </c>
      <c r="O526" s="6">
        <f>Sizing!R533</f>
        <v>0</v>
      </c>
      <c r="P526" s="6">
        <f t="shared" si="53"/>
        <v>0</v>
      </c>
      <c r="Q526" s="6" t="s">
        <v>33</v>
      </c>
      <c r="R526" s="6" t="s">
        <v>139</v>
      </c>
    </row>
    <row r="527" spans="1:18" ht="12.75">
      <c r="A527" s="39">
        <f>'Volume Forecast'!B532</f>
        <v>0</v>
      </c>
      <c r="B527" s="39">
        <f>'Volume Forecast'!C532</f>
        <v>0</v>
      </c>
      <c r="C527" s="6" t="str">
        <f>'Volume Forecast'!D532</f>
        <v>RL</v>
      </c>
      <c r="D527" s="6" t="str">
        <f t="shared" si="48"/>
        <v>RL</v>
      </c>
      <c r="E527" s="6" t="e">
        <f>Sizing!J534</f>
        <v>#N/A</v>
      </c>
      <c r="F527" s="6">
        <v>0</v>
      </c>
      <c r="G527" s="6" t="s">
        <v>32</v>
      </c>
      <c r="H527" s="6" t="s">
        <v>150</v>
      </c>
      <c r="I527" s="6" t="str">
        <f t="shared" si="50"/>
        <v>RL</v>
      </c>
      <c r="J527" s="6" t="e">
        <f>Sizing!N534</f>
        <v>#N/A</v>
      </c>
      <c r="K527" s="6">
        <v>0</v>
      </c>
      <c r="L527" s="6" t="s">
        <v>150</v>
      </c>
      <c r="M527" s="6" t="s">
        <v>33</v>
      </c>
      <c r="N527" s="6" t="str">
        <f t="shared" si="52"/>
        <v>RL</v>
      </c>
      <c r="O527" s="6" t="e">
        <f>Sizing!R534</f>
        <v>#N/A</v>
      </c>
      <c r="P527" s="6">
        <v>0</v>
      </c>
      <c r="Q527" s="6" t="s">
        <v>33</v>
      </c>
      <c r="R527" s="6" t="s">
        <v>139</v>
      </c>
    </row>
    <row r="528" spans="1:18" ht="12.75">
      <c r="A528" s="39">
        <f>'Volume Forecast'!B533</f>
        <v>0</v>
      </c>
      <c r="B528" s="39">
        <f>'Volume Forecast'!C533</f>
        <v>0</v>
      </c>
      <c r="C528" s="6" t="str">
        <f>'Volume Forecast'!D533</f>
        <v>TUBE</v>
      </c>
      <c r="D528" s="6" t="str">
        <f t="shared" si="48"/>
        <v>TUBE</v>
      </c>
      <c r="E528" s="6" t="e">
        <f>Sizing!J535</f>
        <v>#N/A</v>
      </c>
      <c r="F528" s="6">
        <v>0</v>
      </c>
      <c r="G528" s="6" t="s">
        <v>32</v>
      </c>
      <c r="H528" s="6" t="s">
        <v>150</v>
      </c>
      <c r="I528" s="6" t="str">
        <f t="shared" si="50"/>
        <v>TUBE</v>
      </c>
      <c r="J528" s="6" t="e">
        <f>Sizing!N535</f>
        <v>#N/A</v>
      </c>
      <c r="K528" s="6">
        <v>0</v>
      </c>
      <c r="L528" s="6" t="s">
        <v>150</v>
      </c>
      <c r="M528" s="6" t="s">
        <v>33</v>
      </c>
      <c r="N528" s="6" t="str">
        <f t="shared" si="52"/>
        <v>TUBE</v>
      </c>
      <c r="O528" s="6" t="e">
        <f>Sizing!R535</f>
        <v>#N/A</v>
      </c>
      <c r="P528" s="6">
        <v>0</v>
      </c>
      <c r="Q528" s="6" t="s">
        <v>33</v>
      </c>
      <c r="R528" s="6" t="s">
        <v>139</v>
      </c>
    </row>
    <row r="529" spans="1:18" ht="12.75">
      <c r="A529" s="39">
        <f>'Volume Forecast'!B534</f>
        <v>0</v>
      </c>
      <c r="B529" s="39">
        <f>'Volume Forecast'!C534</f>
        <v>0</v>
      </c>
      <c r="C529" s="6" t="str">
        <f>'Volume Forecast'!D534</f>
        <v>BT</v>
      </c>
      <c r="D529" s="6" t="str">
        <f t="shared" si="48"/>
        <v>BT</v>
      </c>
      <c r="E529" s="6" t="e">
        <f>Sizing!J536</f>
        <v>#N/A</v>
      </c>
      <c r="F529" s="6">
        <v>0</v>
      </c>
      <c r="G529" s="6" t="s">
        <v>32</v>
      </c>
      <c r="H529" s="6" t="s">
        <v>150</v>
      </c>
      <c r="I529" s="6" t="str">
        <f t="shared" si="50"/>
        <v>BT</v>
      </c>
      <c r="J529" s="6" t="e">
        <f>Sizing!N536</f>
        <v>#N/A</v>
      </c>
      <c r="K529" s="6">
        <v>0</v>
      </c>
      <c r="L529" s="6" t="s">
        <v>150</v>
      </c>
      <c r="M529" s="6" t="s">
        <v>33</v>
      </c>
      <c r="N529" s="6" t="str">
        <f t="shared" si="52"/>
        <v>BT</v>
      </c>
      <c r="O529" s="6" t="e">
        <f>Sizing!R536</f>
        <v>#N/A</v>
      </c>
      <c r="P529" s="6">
        <v>0</v>
      </c>
      <c r="Q529" s="6" t="s">
        <v>33</v>
      </c>
      <c r="R529" s="6" t="s">
        <v>139</v>
      </c>
    </row>
    <row r="530" spans="1:18" ht="12.75">
      <c r="A530" s="39">
        <f>'Volume Forecast'!B535</f>
        <v>0</v>
      </c>
      <c r="B530" s="39">
        <f>'Volume Forecast'!C535</f>
        <v>0</v>
      </c>
      <c r="C530" s="6" t="str">
        <f>'Volume Forecast'!D535</f>
        <v>BT</v>
      </c>
      <c r="D530" s="6" t="str">
        <f t="shared" si="48"/>
        <v>BT</v>
      </c>
      <c r="E530" s="6" t="e">
        <f>Sizing!J537</f>
        <v>#N/A</v>
      </c>
      <c r="F530" s="6">
        <v>0</v>
      </c>
      <c r="G530" s="6" t="s">
        <v>32</v>
      </c>
      <c r="H530" s="6" t="s">
        <v>150</v>
      </c>
      <c r="I530" s="6" t="str">
        <f t="shared" si="50"/>
        <v>BT</v>
      </c>
      <c r="J530" s="6" t="e">
        <f>Sizing!N537</f>
        <v>#N/A</v>
      </c>
      <c r="K530" s="6">
        <v>0</v>
      </c>
      <c r="L530" s="6" t="s">
        <v>150</v>
      </c>
      <c r="M530" s="6" t="s">
        <v>33</v>
      </c>
      <c r="N530" s="6" t="str">
        <f t="shared" si="52"/>
        <v>BT</v>
      </c>
      <c r="O530" s="6" t="e">
        <f>Sizing!R537</f>
        <v>#N/A</v>
      </c>
      <c r="P530" s="6">
        <v>0</v>
      </c>
      <c r="Q530" s="6" t="s">
        <v>33</v>
      </c>
      <c r="R530" s="6" t="s">
        <v>139</v>
      </c>
    </row>
    <row r="531" spans="1:18" ht="12.75">
      <c r="A531" s="39">
        <f>'Volume Forecast'!B536</f>
        <v>0</v>
      </c>
      <c r="B531" s="39">
        <f>'Volume Forecast'!C536</f>
        <v>0</v>
      </c>
      <c r="C531" s="6" t="str">
        <f>'Volume Forecast'!D536</f>
        <v>BT</v>
      </c>
      <c r="D531" s="6" t="str">
        <f t="shared" si="48"/>
        <v>BT</v>
      </c>
      <c r="E531" s="6" t="e">
        <f>Sizing!J538</f>
        <v>#N/A</v>
      </c>
      <c r="F531" s="6">
        <v>0</v>
      </c>
      <c r="G531" s="6" t="s">
        <v>32</v>
      </c>
      <c r="H531" s="6" t="s">
        <v>150</v>
      </c>
      <c r="I531" s="6" t="str">
        <f t="shared" si="50"/>
        <v>BT</v>
      </c>
      <c r="J531" s="6" t="e">
        <f>Sizing!N538</f>
        <v>#N/A</v>
      </c>
      <c r="K531" s="6">
        <v>0</v>
      </c>
      <c r="L531" s="6" t="s">
        <v>150</v>
      </c>
      <c r="M531" s="6" t="s">
        <v>33</v>
      </c>
      <c r="N531" s="6" t="str">
        <f t="shared" si="52"/>
        <v>BT</v>
      </c>
      <c r="O531" s="6" t="e">
        <f>Sizing!R538</f>
        <v>#N/A</v>
      </c>
      <c r="P531" s="6">
        <v>0</v>
      </c>
      <c r="Q531" s="6" t="s">
        <v>33</v>
      </c>
      <c r="R531" s="6" t="s">
        <v>139</v>
      </c>
    </row>
    <row r="532" spans="1:18" ht="12.75">
      <c r="A532" s="39">
        <f>'Volume Forecast'!B537</f>
        <v>0</v>
      </c>
      <c r="B532" s="39">
        <f>'Volume Forecast'!C537</f>
        <v>0</v>
      </c>
      <c r="C532" s="6" t="str">
        <f>'Volume Forecast'!D537</f>
        <v>Ea</v>
      </c>
      <c r="D532" s="6" t="str">
        <f t="shared" si="48"/>
        <v>Ea</v>
      </c>
      <c r="E532" s="6" t="e">
        <f>Sizing!J539</f>
        <v>#N/A</v>
      </c>
      <c r="F532" s="6">
        <v>0</v>
      </c>
      <c r="G532" s="6" t="s">
        <v>32</v>
      </c>
      <c r="H532" s="6" t="s">
        <v>150</v>
      </c>
      <c r="I532" s="6" t="str">
        <f t="shared" si="50"/>
        <v>Ea</v>
      </c>
      <c r="J532" s="6" t="e">
        <f>Sizing!N539</f>
        <v>#N/A</v>
      </c>
      <c r="K532" s="6">
        <v>0</v>
      </c>
      <c r="L532" s="6" t="s">
        <v>150</v>
      </c>
      <c r="M532" s="6" t="s">
        <v>33</v>
      </c>
      <c r="N532" s="6" t="str">
        <f t="shared" si="52"/>
        <v>Ea</v>
      </c>
      <c r="O532" s="6" t="e">
        <f>Sizing!R539</f>
        <v>#N/A</v>
      </c>
      <c r="P532" s="6">
        <v>0</v>
      </c>
      <c r="Q532" s="6" t="s">
        <v>33</v>
      </c>
      <c r="R532" s="6" t="s">
        <v>139</v>
      </c>
    </row>
    <row r="533" spans="1:18" ht="12.75">
      <c r="A533" s="39">
        <f>'Volume Forecast'!B538</f>
        <v>0</v>
      </c>
      <c r="B533" s="39">
        <f>'Volume Forecast'!C538</f>
        <v>0</v>
      </c>
      <c r="C533" s="6" t="str">
        <f>'Volume Forecast'!D538</f>
        <v>Ea</v>
      </c>
      <c r="D533" s="6" t="str">
        <f t="shared" si="48"/>
        <v>Ea</v>
      </c>
      <c r="E533" s="6" t="e">
        <f>Sizing!J540</f>
        <v>#N/A</v>
      </c>
      <c r="F533" s="6">
        <v>0</v>
      </c>
      <c r="G533" s="6" t="s">
        <v>32</v>
      </c>
      <c r="H533" s="6" t="s">
        <v>150</v>
      </c>
      <c r="I533" s="6" t="str">
        <f t="shared" si="50"/>
        <v>Ea</v>
      </c>
      <c r="J533" s="6" t="e">
        <f>Sizing!N540</f>
        <v>#N/A</v>
      </c>
      <c r="K533" s="6">
        <v>0</v>
      </c>
      <c r="L533" s="6" t="s">
        <v>150</v>
      </c>
      <c r="M533" s="6" t="s">
        <v>33</v>
      </c>
      <c r="N533" s="6" t="str">
        <f t="shared" si="52"/>
        <v>Ea</v>
      </c>
      <c r="O533" s="6" t="e">
        <f>Sizing!R540</f>
        <v>#N/A</v>
      </c>
      <c r="P533" s="6">
        <v>0</v>
      </c>
      <c r="Q533" s="6" t="s">
        <v>33</v>
      </c>
      <c r="R533" s="6" t="s">
        <v>139</v>
      </c>
    </row>
    <row r="534" spans="1:18" ht="12.75">
      <c r="A534" s="39">
        <f>'Volume Forecast'!B539</f>
        <v>0</v>
      </c>
      <c r="B534" s="39">
        <f>'Volume Forecast'!C539</f>
        <v>0</v>
      </c>
      <c r="C534" s="6" t="str">
        <f>'Volume Forecast'!D539</f>
        <v>Ea</v>
      </c>
      <c r="D534" s="6" t="str">
        <f t="shared" si="48"/>
        <v>Ea</v>
      </c>
      <c r="E534" s="6" t="e">
        <f>Sizing!J541</f>
        <v>#N/A</v>
      </c>
      <c r="F534" s="6">
        <v>0</v>
      </c>
      <c r="G534" s="6" t="s">
        <v>32</v>
      </c>
      <c r="H534" s="6" t="s">
        <v>150</v>
      </c>
      <c r="I534" s="6" t="str">
        <f t="shared" si="50"/>
        <v>Ea</v>
      </c>
      <c r="J534" s="6" t="e">
        <f>Sizing!N541</f>
        <v>#N/A</v>
      </c>
      <c r="K534" s="6">
        <v>0</v>
      </c>
      <c r="L534" s="6" t="s">
        <v>150</v>
      </c>
      <c r="M534" s="6" t="s">
        <v>33</v>
      </c>
      <c r="N534" s="6" t="str">
        <f t="shared" si="52"/>
        <v>Ea</v>
      </c>
      <c r="O534" s="6" t="e">
        <f>Sizing!R541</f>
        <v>#N/A</v>
      </c>
      <c r="P534" s="6">
        <v>0</v>
      </c>
      <c r="Q534" s="6" t="s">
        <v>33</v>
      </c>
      <c r="R534" s="6" t="s">
        <v>139</v>
      </c>
    </row>
    <row r="535" spans="1:18" ht="12.75">
      <c r="A535" s="39">
        <f>'Volume Forecast'!B540</f>
        <v>0</v>
      </c>
      <c r="B535" s="39">
        <f>'Volume Forecast'!C540</f>
        <v>0</v>
      </c>
      <c r="C535" s="6" t="str">
        <f>'Volume Forecast'!D540</f>
        <v>Ea</v>
      </c>
      <c r="D535" s="6" t="str">
        <f t="shared" si="48"/>
        <v>Ea</v>
      </c>
      <c r="E535" s="6" t="e">
        <f>Sizing!J542</f>
        <v>#N/A</v>
      </c>
      <c r="F535" s="6">
        <v>0</v>
      </c>
      <c r="G535" s="6" t="s">
        <v>32</v>
      </c>
      <c r="H535" s="6" t="s">
        <v>150</v>
      </c>
      <c r="I535" s="6" t="str">
        <f t="shared" si="50"/>
        <v>Ea</v>
      </c>
      <c r="J535" s="6" t="e">
        <f>Sizing!N542</f>
        <v>#N/A</v>
      </c>
      <c r="K535" s="6">
        <v>0</v>
      </c>
      <c r="L535" s="6" t="s">
        <v>150</v>
      </c>
      <c r="M535" s="6" t="s">
        <v>33</v>
      </c>
      <c r="N535" s="6" t="str">
        <f t="shared" si="52"/>
        <v>Ea</v>
      </c>
      <c r="O535" s="6" t="e">
        <f>Sizing!R542</f>
        <v>#N/A</v>
      </c>
      <c r="P535" s="6">
        <v>0</v>
      </c>
      <c r="Q535" s="6" t="s">
        <v>33</v>
      </c>
      <c r="R535" s="6" t="s">
        <v>139</v>
      </c>
    </row>
    <row r="536" spans="1:18" ht="12.75">
      <c r="A536" s="39">
        <f>'Volume Forecast'!B541</f>
        <v>0</v>
      </c>
      <c r="B536" s="39">
        <f>'Volume Forecast'!C541</f>
        <v>0</v>
      </c>
      <c r="C536" s="6" t="str">
        <f>'Volume Forecast'!D541</f>
        <v>Ea</v>
      </c>
      <c r="D536" s="6" t="str">
        <f t="shared" si="48"/>
        <v>Ea</v>
      </c>
      <c r="E536" s="6" t="e">
        <f>Sizing!J543</f>
        <v>#N/A</v>
      </c>
      <c r="F536" s="6">
        <v>0</v>
      </c>
      <c r="G536" s="6" t="s">
        <v>32</v>
      </c>
      <c r="H536" s="6" t="s">
        <v>150</v>
      </c>
      <c r="I536" s="6" t="str">
        <f t="shared" si="50"/>
        <v>Ea</v>
      </c>
      <c r="J536" s="6" t="e">
        <f>Sizing!N543</f>
        <v>#N/A</v>
      </c>
      <c r="K536" s="6">
        <v>0</v>
      </c>
      <c r="L536" s="6" t="s">
        <v>150</v>
      </c>
      <c r="M536" s="6" t="s">
        <v>33</v>
      </c>
      <c r="N536" s="6" t="str">
        <f t="shared" si="52"/>
        <v>Ea</v>
      </c>
      <c r="O536" s="6" t="e">
        <f>Sizing!R543</f>
        <v>#N/A</v>
      </c>
      <c r="P536" s="6">
        <v>0</v>
      </c>
      <c r="Q536" s="6" t="s">
        <v>33</v>
      </c>
      <c r="R536" s="6" t="s">
        <v>139</v>
      </c>
    </row>
    <row r="537" spans="1:18" ht="12.75">
      <c r="A537" s="39">
        <f>'Volume Forecast'!B542</f>
        <v>0</v>
      </c>
      <c r="B537" s="39">
        <f>'Volume Forecast'!C542</f>
        <v>0</v>
      </c>
      <c r="C537" s="6" t="str">
        <f>'Volume Forecast'!D542</f>
        <v>BR</v>
      </c>
      <c r="D537" s="6" t="str">
        <f t="shared" si="48"/>
        <v>BR</v>
      </c>
      <c r="E537" s="6" t="e">
        <f>Sizing!J544</f>
        <v>#N/A</v>
      </c>
      <c r="F537" s="6">
        <v>0</v>
      </c>
      <c r="G537" s="6" t="s">
        <v>32</v>
      </c>
      <c r="H537" s="6" t="s">
        <v>150</v>
      </c>
      <c r="I537" s="6" t="str">
        <f t="shared" si="50"/>
        <v>BR</v>
      </c>
      <c r="J537" s="6" t="e">
        <f>Sizing!N544</f>
        <v>#N/A</v>
      </c>
      <c r="K537" s="6">
        <v>0</v>
      </c>
      <c r="L537" s="6" t="s">
        <v>150</v>
      </c>
      <c r="M537" s="6" t="s">
        <v>33</v>
      </c>
      <c r="N537" s="6" t="str">
        <f t="shared" si="52"/>
        <v>BR</v>
      </c>
      <c r="O537" s="6" t="e">
        <f>Sizing!R544</f>
        <v>#N/A</v>
      </c>
      <c r="P537" s="6">
        <v>0</v>
      </c>
      <c r="Q537" s="6" t="s">
        <v>33</v>
      </c>
      <c r="R537" s="6" t="s">
        <v>139</v>
      </c>
    </row>
    <row r="538" spans="1:18" ht="12.75">
      <c r="A538" s="39">
        <f>'Volume Forecast'!B543</f>
        <v>0</v>
      </c>
      <c r="B538" s="39">
        <f>'Volume Forecast'!C543</f>
        <v>0</v>
      </c>
      <c r="C538" s="6" t="str">
        <f>'Volume Forecast'!D543</f>
        <v>Ea</v>
      </c>
      <c r="D538" s="6" t="str">
        <f t="shared" si="48"/>
        <v>Ea</v>
      </c>
      <c r="E538" s="6" t="e">
        <f>Sizing!J545</f>
        <v>#N/A</v>
      </c>
      <c r="F538" s="6">
        <v>0</v>
      </c>
      <c r="G538" s="6" t="s">
        <v>32</v>
      </c>
      <c r="H538" s="6" t="s">
        <v>150</v>
      </c>
      <c r="I538" s="6" t="str">
        <f t="shared" si="50"/>
        <v>Ea</v>
      </c>
      <c r="J538" s="6" t="e">
        <f>Sizing!N545</f>
        <v>#N/A</v>
      </c>
      <c r="K538" s="6">
        <v>0</v>
      </c>
      <c r="L538" s="6" t="s">
        <v>150</v>
      </c>
      <c r="M538" s="6" t="s">
        <v>33</v>
      </c>
      <c r="N538" s="6" t="str">
        <f t="shared" si="52"/>
        <v>Ea</v>
      </c>
      <c r="O538" s="6" t="e">
        <f>Sizing!R545</f>
        <v>#N/A</v>
      </c>
      <c r="P538" s="6">
        <v>0</v>
      </c>
      <c r="Q538" s="6" t="s">
        <v>33</v>
      </c>
      <c r="R538" s="6" t="s">
        <v>139</v>
      </c>
    </row>
    <row r="539" spans="1:18" ht="12.75">
      <c r="A539" s="39">
        <f>'Volume Forecast'!B544</f>
        <v>0</v>
      </c>
      <c r="B539" s="39">
        <f>'Volume Forecast'!C544</f>
        <v>0</v>
      </c>
      <c r="C539" s="6" t="str">
        <f>'Volume Forecast'!D544</f>
        <v>Ea</v>
      </c>
      <c r="D539" s="6" t="str">
        <f t="shared" si="48"/>
        <v>Ea</v>
      </c>
      <c r="E539" s="6" t="e">
        <f>Sizing!J546</f>
        <v>#N/A</v>
      </c>
      <c r="F539" s="6">
        <v>0</v>
      </c>
      <c r="G539" s="6" t="s">
        <v>32</v>
      </c>
      <c r="H539" s="6" t="s">
        <v>150</v>
      </c>
      <c r="I539" s="6" t="str">
        <f t="shared" si="50"/>
        <v>Ea</v>
      </c>
      <c r="J539" s="6" t="e">
        <f>Sizing!N546</f>
        <v>#N/A</v>
      </c>
      <c r="K539" s="6">
        <v>0</v>
      </c>
      <c r="L539" s="6" t="s">
        <v>150</v>
      </c>
      <c r="M539" s="6" t="s">
        <v>33</v>
      </c>
      <c r="N539" s="6" t="str">
        <f t="shared" si="52"/>
        <v>Ea</v>
      </c>
      <c r="O539" s="6" t="e">
        <f>Sizing!R546</f>
        <v>#N/A</v>
      </c>
      <c r="P539" s="6">
        <v>0</v>
      </c>
      <c r="Q539" s="6" t="s">
        <v>33</v>
      </c>
      <c r="R539" s="6" t="s">
        <v>139</v>
      </c>
    </row>
    <row r="540" spans="1:18" ht="12.75">
      <c r="A540" s="39">
        <f>'Volume Forecast'!B545</f>
        <v>0</v>
      </c>
      <c r="B540" s="39">
        <f>'Volume Forecast'!C545</f>
        <v>0</v>
      </c>
      <c r="C540" s="6" t="str">
        <f>'Volume Forecast'!D545</f>
        <v>BX</v>
      </c>
      <c r="D540" s="6" t="str">
        <f t="shared" si="48"/>
        <v>BX</v>
      </c>
      <c r="E540" s="6" t="e">
        <f>Sizing!J547</f>
        <v>#N/A</v>
      </c>
      <c r="F540" s="6">
        <v>0</v>
      </c>
      <c r="G540" s="6" t="s">
        <v>32</v>
      </c>
      <c r="H540" s="6" t="s">
        <v>150</v>
      </c>
      <c r="I540" s="6" t="str">
        <f t="shared" si="50"/>
        <v>BX</v>
      </c>
      <c r="J540" s="6" t="e">
        <f>Sizing!N547</f>
        <v>#N/A</v>
      </c>
      <c r="K540" s="6">
        <v>0</v>
      </c>
      <c r="L540" s="6" t="s">
        <v>150</v>
      </c>
      <c r="M540" s="6" t="s">
        <v>33</v>
      </c>
      <c r="N540" s="6" t="str">
        <f t="shared" si="52"/>
        <v>BX</v>
      </c>
      <c r="O540" s="6" t="e">
        <f>Sizing!R547</f>
        <v>#N/A</v>
      </c>
      <c r="P540" s="6">
        <v>0</v>
      </c>
      <c r="Q540" s="6" t="s">
        <v>33</v>
      </c>
      <c r="R540" s="6" t="s">
        <v>139</v>
      </c>
    </row>
    <row r="541" spans="1:18" ht="12.75">
      <c r="A541" s="39">
        <f>'Volume Forecast'!B546</f>
        <v>0</v>
      </c>
      <c r="B541" s="39">
        <f>'Volume Forecast'!C546</f>
        <v>0</v>
      </c>
      <c r="C541" s="6" t="str">
        <f>'Volume Forecast'!D546</f>
        <v>Ea</v>
      </c>
      <c r="D541" s="6" t="str">
        <f t="shared" si="48"/>
        <v>Ea</v>
      </c>
      <c r="E541" s="6" t="e">
        <f>Sizing!J548</f>
        <v>#N/A</v>
      </c>
      <c r="F541" s="6">
        <v>0</v>
      </c>
      <c r="G541" s="6" t="s">
        <v>32</v>
      </c>
      <c r="H541" s="6" t="s">
        <v>150</v>
      </c>
      <c r="I541" s="6" t="str">
        <f t="shared" si="50"/>
        <v>Ea</v>
      </c>
      <c r="J541" s="6" t="e">
        <f>Sizing!N548</f>
        <v>#N/A</v>
      </c>
      <c r="K541" s="6">
        <v>0</v>
      </c>
      <c r="L541" s="6" t="s">
        <v>150</v>
      </c>
      <c r="M541" s="6" t="s">
        <v>33</v>
      </c>
      <c r="N541" s="6" t="str">
        <f t="shared" si="52"/>
        <v>Ea</v>
      </c>
      <c r="O541" s="6" t="e">
        <f>Sizing!R548</f>
        <v>#N/A</v>
      </c>
      <c r="P541" s="6">
        <v>0</v>
      </c>
      <c r="Q541" s="6" t="s">
        <v>33</v>
      </c>
      <c r="R541" s="6" t="s">
        <v>139</v>
      </c>
    </row>
    <row r="542" spans="1:18" ht="12.75">
      <c r="A542" s="39">
        <f>'Volume Forecast'!B547</f>
        <v>0</v>
      </c>
      <c r="B542" s="39">
        <f>'Volume Forecast'!C547</f>
        <v>0</v>
      </c>
      <c r="C542" s="6" t="str">
        <f>'Volume Forecast'!D547</f>
        <v>Ea</v>
      </c>
      <c r="D542" s="6" t="str">
        <f t="shared" si="48"/>
        <v>Ea</v>
      </c>
      <c r="E542" s="6" t="e">
        <f>Sizing!J549</f>
        <v>#N/A</v>
      </c>
      <c r="F542" s="6">
        <v>0</v>
      </c>
      <c r="G542" s="6" t="s">
        <v>32</v>
      </c>
      <c r="H542" s="6" t="s">
        <v>150</v>
      </c>
      <c r="I542" s="6" t="str">
        <f t="shared" si="50"/>
        <v>Ea</v>
      </c>
      <c r="J542" s="6" t="e">
        <f>Sizing!N549</f>
        <v>#N/A</v>
      </c>
      <c r="K542" s="6">
        <v>0</v>
      </c>
      <c r="L542" s="6" t="s">
        <v>150</v>
      </c>
      <c r="M542" s="6" t="s">
        <v>33</v>
      </c>
      <c r="N542" s="6" t="str">
        <f t="shared" si="52"/>
        <v>Ea</v>
      </c>
      <c r="O542" s="6" t="e">
        <f>Sizing!R549</f>
        <v>#N/A</v>
      </c>
      <c r="P542" s="6">
        <v>0</v>
      </c>
      <c r="Q542" s="6" t="s">
        <v>33</v>
      </c>
      <c r="R542" s="6" t="s">
        <v>139</v>
      </c>
    </row>
    <row r="543" spans="1:18" ht="12.75">
      <c r="A543" s="39">
        <f>'Volume Forecast'!B548</f>
        <v>0</v>
      </c>
      <c r="B543" s="39">
        <f>'Volume Forecast'!C548</f>
        <v>0</v>
      </c>
      <c r="C543" s="6" t="str">
        <f>'Volume Forecast'!D548</f>
        <v>Ea</v>
      </c>
      <c r="D543" s="6" t="str">
        <f t="shared" si="48"/>
        <v>Ea</v>
      </c>
      <c r="E543" s="6" t="e">
        <f>Sizing!J550</f>
        <v>#N/A</v>
      </c>
      <c r="F543" s="6">
        <v>0</v>
      </c>
      <c r="G543" s="6" t="s">
        <v>32</v>
      </c>
      <c r="H543" s="6" t="s">
        <v>150</v>
      </c>
      <c r="I543" s="6" t="str">
        <f t="shared" si="50"/>
        <v>Ea</v>
      </c>
      <c r="J543" s="6" t="e">
        <f>Sizing!N550</f>
        <v>#N/A</v>
      </c>
      <c r="K543" s="6">
        <v>0</v>
      </c>
      <c r="L543" s="6" t="s">
        <v>150</v>
      </c>
      <c r="M543" s="6" t="s">
        <v>33</v>
      </c>
      <c r="N543" s="6" t="str">
        <f t="shared" si="52"/>
        <v>Ea</v>
      </c>
      <c r="O543" s="6" t="e">
        <f>Sizing!R550</f>
        <v>#N/A</v>
      </c>
      <c r="P543" s="6">
        <v>0</v>
      </c>
      <c r="Q543" s="6" t="s">
        <v>33</v>
      </c>
      <c r="R543" s="6" t="s">
        <v>139</v>
      </c>
    </row>
    <row r="544" spans="1:18" ht="12.75">
      <c r="A544" s="39">
        <f>'Volume Forecast'!B549</f>
        <v>0</v>
      </c>
      <c r="B544" s="39">
        <f>'Volume Forecast'!C549</f>
        <v>0</v>
      </c>
      <c r="C544" s="6" t="str">
        <f>'Volume Forecast'!D549</f>
        <v>Ea</v>
      </c>
      <c r="D544" s="6" t="str">
        <f t="shared" si="48"/>
        <v>Ea</v>
      </c>
      <c r="E544" s="6" t="e">
        <f>Sizing!J551</f>
        <v>#N/A</v>
      </c>
      <c r="F544" s="6">
        <v>0</v>
      </c>
      <c r="G544" s="6" t="s">
        <v>32</v>
      </c>
      <c r="H544" s="6" t="s">
        <v>150</v>
      </c>
      <c r="I544" s="6" t="str">
        <f t="shared" si="50"/>
        <v>Ea</v>
      </c>
      <c r="J544" s="6" t="e">
        <f>Sizing!N551</f>
        <v>#N/A</v>
      </c>
      <c r="K544" s="6">
        <v>0</v>
      </c>
      <c r="L544" s="6" t="s">
        <v>150</v>
      </c>
      <c r="M544" s="6" t="s">
        <v>33</v>
      </c>
      <c r="N544" s="6" t="str">
        <f t="shared" si="52"/>
        <v>Ea</v>
      </c>
      <c r="O544" s="6" t="e">
        <f>Sizing!R551</f>
        <v>#N/A</v>
      </c>
      <c r="P544" s="6">
        <v>0</v>
      </c>
      <c r="Q544" s="6" t="s">
        <v>33</v>
      </c>
      <c r="R544" s="6" t="s">
        <v>139</v>
      </c>
    </row>
    <row r="545" spans="1:18" ht="12.75">
      <c r="A545" s="39">
        <f>'Volume Forecast'!B550</f>
        <v>0</v>
      </c>
      <c r="B545" s="39">
        <f>'Volume Forecast'!C550</f>
        <v>0</v>
      </c>
      <c r="C545" s="6" t="str">
        <f>'Volume Forecast'!D550</f>
        <v>Ea</v>
      </c>
      <c r="D545" s="6" t="str">
        <f t="shared" si="48"/>
        <v>Ea</v>
      </c>
      <c r="E545" s="6" t="e">
        <f>Sizing!J552</f>
        <v>#N/A</v>
      </c>
      <c r="F545" s="6">
        <v>0</v>
      </c>
      <c r="G545" s="6" t="s">
        <v>32</v>
      </c>
      <c r="H545" s="6" t="s">
        <v>150</v>
      </c>
      <c r="I545" s="6" t="str">
        <f t="shared" si="50"/>
        <v>Ea</v>
      </c>
      <c r="J545" s="6" t="e">
        <f>Sizing!N552</f>
        <v>#N/A</v>
      </c>
      <c r="K545" s="6">
        <v>0</v>
      </c>
      <c r="L545" s="6" t="s">
        <v>150</v>
      </c>
      <c r="M545" s="6" t="s">
        <v>33</v>
      </c>
      <c r="N545" s="6" t="str">
        <f t="shared" si="52"/>
        <v>Ea</v>
      </c>
      <c r="O545" s="6" t="e">
        <f>Sizing!R552</f>
        <v>#N/A</v>
      </c>
      <c r="P545" s="6">
        <v>0</v>
      </c>
      <c r="Q545" s="6" t="s">
        <v>33</v>
      </c>
      <c r="R545" s="6" t="s">
        <v>139</v>
      </c>
    </row>
    <row r="546" spans="1:18" ht="12.75">
      <c r="A546" s="39">
        <f>'Volume Forecast'!B551</f>
        <v>0</v>
      </c>
      <c r="B546" s="39">
        <f>'Volume Forecast'!C551</f>
        <v>0</v>
      </c>
      <c r="C546" s="6" t="str">
        <f>'Volume Forecast'!D551</f>
        <v>Ea</v>
      </c>
      <c r="D546" s="6" t="str">
        <f t="shared" si="48"/>
        <v>Ea</v>
      </c>
      <c r="E546" s="6" t="e">
        <f>Sizing!J553</f>
        <v>#N/A</v>
      </c>
      <c r="F546" s="6">
        <v>0</v>
      </c>
      <c r="G546" s="6" t="s">
        <v>32</v>
      </c>
      <c r="H546" s="6" t="s">
        <v>150</v>
      </c>
      <c r="I546" s="6" t="str">
        <f t="shared" si="50"/>
        <v>Ea</v>
      </c>
      <c r="J546" s="6" t="e">
        <f>Sizing!N553</f>
        <v>#N/A</v>
      </c>
      <c r="K546" s="6">
        <v>0</v>
      </c>
      <c r="L546" s="6" t="s">
        <v>150</v>
      </c>
      <c r="M546" s="6" t="s">
        <v>33</v>
      </c>
      <c r="N546" s="6" t="str">
        <f t="shared" si="52"/>
        <v>Ea</v>
      </c>
      <c r="O546" s="6" t="e">
        <f>Sizing!R553</f>
        <v>#N/A</v>
      </c>
      <c r="P546" s="6">
        <v>0</v>
      </c>
      <c r="Q546" s="6" t="s">
        <v>33</v>
      </c>
      <c r="R546" s="6" t="s">
        <v>139</v>
      </c>
    </row>
    <row r="547" spans="1:18" ht="12.75">
      <c r="A547" s="39">
        <f>'Volume Forecast'!B552</f>
        <v>0</v>
      </c>
      <c r="B547" s="39">
        <f>'Volume Forecast'!C552</f>
        <v>0</v>
      </c>
      <c r="C547" s="6" t="str">
        <f>'Volume Forecast'!D552</f>
        <v>Ea</v>
      </c>
      <c r="D547" s="6" t="str">
        <f t="shared" si="48"/>
        <v>Ea</v>
      </c>
      <c r="E547" s="6" t="e">
        <f>Sizing!J554</f>
        <v>#N/A</v>
      </c>
      <c r="F547" s="6">
        <v>0</v>
      </c>
      <c r="G547" s="6" t="s">
        <v>32</v>
      </c>
      <c r="H547" s="6" t="s">
        <v>150</v>
      </c>
      <c r="I547" s="6" t="str">
        <f t="shared" si="50"/>
        <v>Ea</v>
      </c>
      <c r="J547" s="6" t="e">
        <f>Sizing!N554</f>
        <v>#N/A</v>
      </c>
      <c r="K547" s="6">
        <v>0</v>
      </c>
      <c r="L547" s="6" t="s">
        <v>150</v>
      </c>
      <c r="M547" s="6" t="s">
        <v>33</v>
      </c>
      <c r="N547" s="6" t="str">
        <f t="shared" si="52"/>
        <v>Ea</v>
      </c>
      <c r="O547" s="6" t="e">
        <f>Sizing!R554</f>
        <v>#N/A</v>
      </c>
      <c r="P547" s="6">
        <v>0</v>
      </c>
      <c r="Q547" s="6" t="s">
        <v>33</v>
      </c>
      <c r="R547" s="6" t="s">
        <v>139</v>
      </c>
    </row>
    <row r="548" spans="1:18" ht="12.75">
      <c r="A548" s="39">
        <f>'Volume Forecast'!B553</f>
        <v>0</v>
      </c>
      <c r="B548" s="39">
        <f>'Volume Forecast'!C553</f>
        <v>0</v>
      </c>
      <c r="C548" s="6" t="str">
        <f>'Volume Forecast'!D553</f>
        <v>Ea</v>
      </c>
      <c r="D548" s="6" t="str">
        <f t="shared" si="48"/>
        <v>Ea</v>
      </c>
      <c r="E548" s="6" t="e">
        <f>Sizing!J555</f>
        <v>#N/A</v>
      </c>
      <c r="F548" s="6">
        <v>0</v>
      </c>
      <c r="G548" s="6" t="s">
        <v>32</v>
      </c>
      <c r="H548" s="6" t="s">
        <v>150</v>
      </c>
      <c r="I548" s="6" t="str">
        <f t="shared" si="50"/>
        <v>Ea</v>
      </c>
      <c r="J548" s="6" t="e">
        <f>Sizing!N555</f>
        <v>#N/A</v>
      </c>
      <c r="K548" s="6">
        <v>0</v>
      </c>
      <c r="L548" s="6" t="s">
        <v>150</v>
      </c>
      <c r="M548" s="6" t="s">
        <v>33</v>
      </c>
      <c r="N548" s="6" t="str">
        <f t="shared" si="52"/>
        <v>Ea</v>
      </c>
      <c r="O548" s="6" t="e">
        <f>Sizing!R555</f>
        <v>#N/A</v>
      </c>
      <c r="P548" s="6">
        <v>0</v>
      </c>
      <c r="Q548" s="6" t="s">
        <v>33</v>
      </c>
      <c r="R548" s="6" t="s">
        <v>139</v>
      </c>
    </row>
    <row r="549" spans="1:18" ht="12.75">
      <c r="A549" s="39">
        <f>'Volume Forecast'!B554</f>
        <v>0</v>
      </c>
      <c r="B549" s="39">
        <f>'Volume Forecast'!C554</f>
        <v>0</v>
      </c>
      <c r="C549" s="6" t="str">
        <f>'Volume Forecast'!D554</f>
        <v>Ea</v>
      </c>
      <c r="D549" s="6" t="str">
        <f t="shared" si="48"/>
        <v>Ea</v>
      </c>
      <c r="E549" s="6" t="e">
        <f>Sizing!J556</f>
        <v>#N/A</v>
      </c>
      <c r="F549" s="6">
        <v>0</v>
      </c>
      <c r="G549" s="6" t="s">
        <v>32</v>
      </c>
      <c r="H549" s="6" t="s">
        <v>150</v>
      </c>
      <c r="I549" s="6" t="str">
        <f t="shared" si="50"/>
        <v>Ea</v>
      </c>
      <c r="J549" s="6" t="e">
        <f>Sizing!N556</f>
        <v>#N/A</v>
      </c>
      <c r="K549" s="6">
        <v>0</v>
      </c>
      <c r="L549" s="6" t="s">
        <v>150</v>
      </c>
      <c r="M549" s="6" t="s">
        <v>33</v>
      </c>
      <c r="N549" s="6" t="str">
        <f t="shared" si="52"/>
        <v>Ea</v>
      </c>
      <c r="O549" s="6" t="e">
        <f>Sizing!R556</f>
        <v>#N/A</v>
      </c>
      <c r="P549" s="6">
        <v>0</v>
      </c>
      <c r="Q549" s="6" t="s">
        <v>33</v>
      </c>
      <c r="R549" s="6" t="s">
        <v>139</v>
      </c>
    </row>
    <row r="550" spans="1:18" ht="12.75">
      <c r="A550" s="39">
        <f>'Volume Forecast'!B555</f>
        <v>0</v>
      </c>
      <c r="B550" s="39">
        <f>'Volume Forecast'!C555</f>
        <v>0</v>
      </c>
      <c r="C550" s="6" t="str">
        <f>'Volume Forecast'!D555</f>
        <v>Ea</v>
      </c>
      <c r="D550" s="6" t="str">
        <f t="shared" si="48"/>
        <v>Ea</v>
      </c>
      <c r="E550" s="6" t="e">
        <f>Sizing!J557</f>
        <v>#N/A</v>
      </c>
      <c r="F550" s="6">
        <v>0</v>
      </c>
      <c r="G550" s="6" t="s">
        <v>32</v>
      </c>
      <c r="H550" s="6" t="s">
        <v>150</v>
      </c>
      <c r="I550" s="6" t="str">
        <f t="shared" si="50"/>
        <v>Ea</v>
      </c>
      <c r="J550" s="6" t="e">
        <f>Sizing!N557</f>
        <v>#N/A</v>
      </c>
      <c r="K550" s="6">
        <v>0</v>
      </c>
      <c r="L550" s="6" t="s">
        <v>150</v>
      </c>
      <c r="M550" s="6" t="s">
        <v>33</v>
      </c>
      <c r="N550" s="6" t="str">
        <f t="shared" si="52"/>
        <v>Ea</v>
      </c>
      <c r="O550" s="6" t="e">
        <f>Sizing!R557</f>
        <v>#N/A</v>
      </c>
      <c r="P550" s="6">
        <v>0</v>
      </c>
      <c r="Q550" s="6" t="s">
        <v>33</v>
      </c>
      <c r="R550" s="6" t="s">
        <v>139</v>
      </c>
    </row>
    <row r="551" spans="1:18" ht="12.75">
      <c r="A551" s="39">
        <f>'Volume Forecast'!B556</f>
        <v>0</v>
      </c>
      <c r="B551" s="39">
        <f>'Volume Forecast'!C556</f>
        <v>0</v>
      </c>
      <c r="C551" s="6" t="str">
        <f>'Volume Forecast'!D556</f>
        <v>Ea</v>
      </c>
      <c r="D551" s="6" t="str">
        <f t="shared" si="48"/>
        <v>Ea</v>
      </c>
      <c r="E551" s="6" t="e">
        <f>Sizing!J558</f>
        <v>#N/A</v>
      </c>
      <c r="F551" s="6">
        <v>0</v>
      </c>
      <c r="G551" s="6" t="s">
        <v>32</v>
      </c>
      <c r="H551" s="6" t="s">
        <v>150</v>
      </c>
      <c r="I551" s="6" t="str">
        <f t="shared" si="50"/>
        <v>Ea</v>
      </c>
      <c r="J551" s="6" t="e">
        <f>Sizing!N558</f>
        <v>#N/A</v>
      </c>
      <c r="K551" s="6">
        <v>0</v>
      </c>
      <c r="L551" s="6" t="s">
        <v>150</v>
      </c>
      <c r="M551" s="6" t="s">
        <v>33</v>
      </c>
      <c r="N551" s="6" t="str">
        <f t="shared" si="52"/>
        <v>Ea</v>
      </c>
      <c r="O551" s="6" t="e">
        <f>Sizing!R558</f>
        <v>#N/A</v>
      </c>
      <c r="P551" s="6">
        <v>0</v>
      </c>
      <c r="Q551" s="6" t="s">
        <v>33</v>
      </c>
      <c r="R551" s="6" t="s">
        <v>139</v>
      </c>
    </row>
    <row r="552" spans="1:18" ht="12.75">
      <c r="A552" s="39">
        <f>'Volume Forecast'!B557</f>
        <v>0</v>
      </c>
      <c r="B552" s="39">
        <f>'Volume Forecast'!C557</f>
        <v>0</v>
      </c>
      <c r="C552" s="6" t="str">
        <f>'Volume Forecast'!D557</f>
        <v>Ea</v>
      </c>
      <c r="D552" s="6" t="str">
        <f t="shared" si="48"/>
        <v>Ea</v>
      </c>
      <c r="E552" s="6" t="e">
        <f>Sizing!J559</f>
        <v>#N/A</v>
      </c>
      <c r="F552" s="6">
        <v>0</v>
      </c>
      <c r="G552" s="6" t="s">
        <v>32</v>
      </c>
      <c r="H552" s="6" t="s">
        <v>150</v>
      </c>
      <c r="I552" s="6" t="str">
        <f t="shared" si="50"/>
        <v>Ea</v>
      </c>
      <c r="J552" s="6" t="e">
        <f>Sizing!N559</f>
        <v>#N/A</v>
      </c>
      <c r="K552" s="6">
        <v>0</v>
      </c>
      <c r="L552" s="6" t="s">
        <v>150</v>
      </c>
      <c r="M552" s="6" t="s">
        <v>33</v>
      </c>
      <c r="N552" s="6" t="str">
        <f t="shared" si="52"/>
        <v>Ea</v>
      </c>
      <c r="O552" s="6" t="e">
        <f>Sizing!R559</f>
        <v>#N/A</v>
      </c>
      <c r="P552" s="6">
        <v>0</v>
      </c>
      <c r="Q552" s="6" t="s">
        <v>33</v>
      </c>
      <c r="R552" s="6" t="s">
        <v>139</v>
      </c>
    </row>
    <row r="553" spans="1:18" ht="12.75">
      <c r="A553" s="39">
        <f>'Volume Forecast'!B558</f>
        <v>0</v>
      </c>
      <c r="B553" s="39">
        <f>'Volume Forecast'!C558</f>
        <v>0</v>
      </c>
      <c r="C553" s="6" t="str">
        <f>'Volume Forecast'!D558</f>
        <v>Ea</v>
      </c>
      <c r="D553" s="6" t="str">
        <f t="shared" si="48"/>
        <v>Ea</v>
      </c>
      <c r="E553" s="6" t="e">
        <f>Sizing!J560</f>
        <v>#N/A</v>
      </c>
      <c r="F553" s="6">
        <v>0</v>
      </c>
      <c r="G553" s="6" t="s">
        <v>32</v>
      </c>
      <c r="H553" s="6" t="s">
        <v>150</v>
      </c>
      <c r="I553" s="6" t="str">
        <f t="shared" si="50"/>
        <v>Ea</v>
      </c>
      <c r="J553" s="6" t="e">
        <f>Sizing!N560</f>
        <v>#N/A</v>
      </c>
      <c r="K553" s="6">
        <v>0</v>
      </c>
      <c r="L553" s="6" t="s">
        <v>150</v>
      </c>
      <c r="M553" s="6" t="s">
        <v>33</v>
      </c>
      <c r="N553" s="6" t="str">
        <f t="shared" si="52"/>
        <v>Ea</v>
      </c>
      <c r="O553" s="6" t="e">
        <f>Sizing!R560</f>
        <v>#N/A</v>
      </c>
      <c r="P553" s="6">
        <v>0</v>
      </c>
      <c r="Q553" s="6" t="s">
        <v>33</v>
      </c>
      <c r="R553" s="6" t="s">
        <v>139</v>
      </c>
    </row>
    <row r="554" spans="1:18" ht="12.75">
      <c r="A554" s="39">
        <f>'Volume Forecast'!B559</f>
        <v>0</v>
      </c>
      <c r="B554" s="39">
        <f>'Volume Forecast'!C559</f>
        <v>0</v>
      </c>
      <c r="C554" s="6" t="str">
        <f>'Volume Forecast'!D559</f>
        <v>Ea</v>
      </c>
      <c r="D554" s="6" t="str">
        <f t="shared" si="48"/>
        <v>Ea</v>
      </c>
      <c r="E554" s="6" t="e">
        <f>Sizing!J561</f>
        <v>#N/A</v>
      </c>
      <c r="F554" s="6">
        <v>0</v>
      </c>
      <c r="G554" s="6" t="s">
        <v>32</v>
      </c>
      <c r="H554" s="6" t="s">
        <v>150</v>
      </c>
      <c r="I554" s="6" t="str">
        <f t="shared" si="50"/>
        <v>Ea</v>
      </c>
      <c r="J554" s="6" t="e">
        <f>Sizing!N561</f>
        <v>#N/A</v>
      </c>
      <c r="K554" s="6">
        <v>0</v>
      </c>
      <c r="L554" s="6" t="s">
        <v>150</v>
      </c>
      <c r="M554" s="6" t="s">
        <v>33</v>
      </c>
      <c r="N554" s="6" t="str">
        <f t="shared" si="52"/>
        <v>Ea</v>
      </c>
      <c r="O554" s="6" t="e">
        <f>Sizing!R561</f>
        <v>#N/A</v>
      </c>
      <c r="P554" s="6">
        <v>0</v>
      </c>
      <c r="Q554" s="6" t="s">
        <v>33</v>
      </c>
      <c r="R554" s="6" t="s">
        <v>139</v>
      </c>
    </row>
    <row r="555" spans="1:18" ht="12.75">
      <c r="A555" s="39">
        <f>'Volume Forecast'!B560</f>
        <v>0</v>
      </c>
      <c r="B555" s="39">
        <f>'Volume Forecast'!C560</f>
        <v>0</v>
      </c>
      <c r="C555" s="6" t="str">
        <f>'Volume Forecast'!D560</f>
        <v>Ea</v>
      </c>
      <c r="D555" s="6" t="str">
        <f t="shared" si="48"/>
        <v>Ea</v>
      </c>
      <c r="E555" s="6" t="e">
        <f>Sizing!J562</f>
        <v>#N/A</v>
      </c>
      <c r="F555" s="6">
        <v>0</v>
      </c>
      <c r="G555" s="6" t="s">
        <v>32</v>
      </c>
      <c r="H555" s="6" t="s">
        <v>150</v>
      </c>
      <c r="I555" s="6" t="str">
        <f t="shared" si="50"/>
        <v>Ea</v>
      </c>
      <c r="J555" s="6" t="e">
        <f>Sizing!N562</f>
        <v>#N/A</v>
      </c>
      <c r="K555" s="6">
        <v>0</v>
      </c>
      <c r="L555" s="6" t="s">
        <v>150</v>
      </c>
      <c r="M555" s="6" t="s">
        <v>33</v>
      </c>
      <c r="N555" s="6" t="str">
        <f t="shared" si="52"/>
        <v>Ea</v>
      </c>
      <c r="O555" s="6" t="e">
        <f>Sizing!R562</f>
        <v>#N/A</v>
      </c>
      <c r="P555" s="6">
        <v>0</v>
      </c>
      <c r="Q555" s="6" t="s">
        <v>33</v>
      </c>
      <c r="R555" s="6" t="s">
        <v>139</v>
      </c>
    </row>
    <row r="556" spans="1:18" ht="12.75">
      <c r="A556" s="39">
        <f>'Volume Forecast'!B561</f>
        <v>0</v>
      </c>
      <c r="B556" s="39">
        <f>'Volume Forecast'!C561</f>
        <v>0</v>
      </c>
      <c r="C556" s="6" t="str">
        <f>'Volume Forecast'!D561</f>
        <v>Ea</v>
      </c>
      <c r="D556" s="6" t="str">
        <f t="shared" si="48"/>
        <v>Ea</v>
      </c>
      <c r="E556" s="6" t="e">
        <f>Sizing!J563</f>
        <v>#N/A</v>
      </c>
      <c r="F556" s="6">
        <v>0</v>
      </c>
      <c r="G556" s="6" t="s">
        <v>32</v>
      </c>
      <c r="H556" s="6" t="s">
        <v>150</v>
      </c>
      <c r="I556" s="6" t="str">
        <f t="shared" si="50"/>
        <v>Ea</v>
      </c>
      <c r="J556" s="6" t="e">
        <f>Sizing!N563</f>
        <v>#N/A</v>
      </c>
      <c r="K556" s="6">
        <v>0</v>
      </c>
      <c r="L556" s="6" t="s">
        <v>150</v>
      </c>
      <c r="M556" s="6" t="s">
        <v>33</v>
      </c>
      <c r="N556" s="6" t="str">
        <f t="shared" si="52"/>
        <v>Ea</v>
      </c>
      <c r="O556" s="6" t="e">
        <f>Sizing!R563</f>
        <v>#N/A</v>
      </c>
      <c r="P556" s="6">
        <v>0</v>
      </c>
      <c r="Q556" s="6" t="s">
        <v>33</v>
      </c>
      <c r="R556" s="6" t="s">
        <v>139</v>
      </c>
    </row>
    <row r="557" spans="1:18" ht="12.75">
      <c r="A557" s="39">
        <f>'Volume Forecast'!B562</f>
        <v>0</v>
      </c>
      <c r="B557" s="39">
        <f>'Volume Forecast'!C562</f>
        <v>0</v>
      </c>
      <c r="C557" s="6" t="str">
        <f>'Volume Forecast'!D562</f>
        <v>Ea</v>
      </c>
      <c r="D557" s="6" t="str">
        <f t="shared" si="48"/>
        <v>Ea</v>
      </c>
      <c r="E557" s="6" t="e">
        <f>Sizing!J564</f>
        <v>#N/A</v>
      </c>
      <c r="F557" s="6">
        <v>0</v>
      </c>
      <c r="G557" s="6" t="s">
        <v>32</v>
      </c>
      <c r="H557" s="6" t="s">
        <v>150</v>
      </c>
      <c r="I557" s="6" t="str">
        <f t="shared" si="50"/>
        <v>Ea</v>
      </c>
      <c r="J557" s="6" t="e">
        <f>Sizing!N564</f>
        <v>#N/A</v>
      </c>
      <c r="K557" s="6">
        <v>0</v>
      </c>
      <c r="L557" s="6" t="s">
        <v>150</v>
      </c>
      <c r="M557" s="6" t="s">
        <v>33</v>
      </c>
      <c r="N557" s="6" t="str">
        <f t="shared" si="52"/>
        <v>Ea</v>
      </c>
      <c r="O557" s="6" t="e">
        <f>Sizing!R564</f>
        <v>#N/A</v>
      </c>
      <c r="P557" s="6">
        <v>0</v>
      </c>
      <c r="Q557" s="6" t="s">
        <v>33</v>
      </c>
      <c r="R557" s="6" t="s">
        <v>139</v>
      </c>
    </row>
    <row r="558" spans="1:18" ht="12.75">
      <c r="A558" s="39">
        <f>'Volume Forecast'!B563</f>
        <v>0</v>
      </c>
      <c r="B558" s="39">
        <f>'Volume Forecast'!C563</f>
        <v>0</v>
      </c>
      <c r="C558" s="6" t="str">
        <f>'Volume Forecast'!D563</f>
        <v>Ea</v>
      </c>
      <c r="D558" s="6" t="str">
        <f t="shared" si="48"/>
        <v>Ea</v>
      </c>
      <c r="E558" s="6" t="e">
        <f>Sizing!J565</f>
        <v>#N/A</v>
      </c>
      <c r="F558" s="6">
        <v>0</v>
      </c>
      <c r="G558" s="6" t="s">
        <v>32</v>
      </c>
      <c r="H558" s="6" t="s">
        <v>150</v>
      </c>
      <c r="I558" s="6" t="str">
        <f t="shared" si="50"/>
        <v>Ea</v>
      </c>
      <c r="J558" s="6" t="e">
        <f>Sizing!N565</f>
        <v>#N/A</v>
      </c>
      <c r="K558" s="6">
        <v>0</v>
      </c>
      <c r="L558" s="6" t="s">
        <v>150</v>
      </c>
      <c r="M558" s="6" t="s">
        <v>33</v>
      </c>
      <c r="N558" s="6" t="str">
        <f t="shared" si="52"/>
        <v>Ea</v>
      </c>
      <c r="O558" s="6" t="e">
        <f>Sizing!R565</f>
        <v>#N/A</v>
      </c>
      <c r="P558" s="6">
        <v>0</v>
      </c>
      <c r="Q558" s="6" t="s">
        <v>33</v>
      </c>
      <c r="R558" s="6" t="s">
        <v>139</v>
      </c>
    </row>
    <row r="559" spans="1:18" ht="12.75">
      <c r="A559" s="39">
        <f>'Volume Forecast'!B564</f>
        <v>0</v>
      </c>
      <c r="B559" s="39">
        <f>'Volume Forecast'!C564</f>
        <v>0</v>
      </c>
      <c r="C559" s="6" t="str">
        <f>'Volume Forecast'!D564</f>
        <v>Ea</v>
      </c>
      <c r="D559" s="6" t="str">
        <f t="shared" si="48"/>
        <v>Ea</v>
      </c>
      <c r="E559" s="6" t="e">
        <f>Sizing!J566</f>
        <v>#N/A</v>
      </c>
      <c r="F559" s="6">
        <v>0</v>
      </c>
      <c r="G559" s="6" t="s">
        <v>32</v>
      </c>
      <c r="H559" s="6" t="s">
        <v>150</v>
      </c>
      <c r="I559" s="6" t="str">
        <f t="shared" si="50"/>
        <v>Ea</v>
      </c>
      <c r="J559" s="6" t="e">
        <f>Sizing!N566</f>
        <v>#N/A</v>
      </c>
      <c r="K559" s="6">
        <v>0</v>
      </c>
      <c r="L559" s="6" t="s">
        <v>150</v>
      </c>
      <c r="M559" s="6" t="s">
        <v>33</v>
      </c>
      <c r="N559" s="6" t="str">
        <f t="shared" si="52"/>
        <v>Ea</v>
      </c>
      <c r="O559" s="6" t="e">
        <f>Sizing!R566</f>
        <v>#N/A</v>
      </c>
      <c r="P559" s="6">
        <v>0</v>
      </c>
      <c r="Q559" s="6" t="s">
        <v>33</v>
      </c>
      <c r="R559" s="6" t="s">
        <v>139</v>
      </c>
    </row>
    <row r="560" spans="1:18" ht="12.75">
      <c r="A560" s="39">
        <f>'Volume Forecast'!B565</f>
        <v>0</v>
      </c>
      <c r="B560" s="39">
        <f>'Volume Forecast'!C565</f>
        <v>0</v>
      </c>
      <c r="C560" s="6" t="str">
        <f>'Volume Forecast'!D565</f>
        <v>Ea</v>
      </c>
      <c r="D560" s="6" t="str">
        <f t="shared" si="48"/>
        <v>Ea</v>
      </c>
      <c r="E560" s="6" t="e">
        <f>Sizing!J567</f>
        <v>#N/A</v>
      </c>
      <c r="F560" s="6">
        <v>0</v>
      </c>
      <c r="G560" s="6" t="s">
        <v>32</v>
      </c>
      <c r="H560" s="6" t="s">
        <v>150</v>
      </c>
      <c r="I560" s="6" t="str">
        <f t="shared" si="50"/>
        <v>Ea</v>
      </c>
      <c r="J560" s="6" t="e">
        <f>Sizing!N567</f>
        <v>#N/A</v>
      </c>
      <c r="K560" s="6">
        <v>0</v>
      </c>
      <c r="L560" s="6" t="s">
        <v>150</v>
      </c>
      <c r="M560" s="6" t="s">
        <v>33</v>
      </c>
      <c r="N560" s="6" t="str">
        <f t="shared" si="52"/>
        <v>Ea</v>
      </c>
      <c r="O560" s="6" t="e">
        <f>Sizing!R567</f>
        <v>#N/A</v>
      </c>
      <c r="P560" s="6">
        <v>0</v>
      </c>
      <c r="Q560" s="6" t="s">
        <v>33</v>
      </c>
      <c r="R560" s="6" t="s">
        <v>139</v>
      </c>
    </row>
    <row r="561" spans="1:18" ht="12.75">
      <c r="A561" s="39">
        <f>'Volume Forecast'!B566</f>
        <v>0</v>
      </c>
      <c r="B561" s="39">
        <f>'Volume Forecast'!C566</f>
        <v>0</v>
      </c>
      <c r="C561" s="6" t="str">
        <f>'Volume Forecast'!D566</f>
        <v>Ea</v>
      </c>
      <c r="D561" s="6" t="str">
        <f t="shared" si="48"/>
        <v>Ea</v>
      </c>
      <c r="E561" s="6" t="e">
        <f>Sizing!J568</f>
        <v>#N/A</v>
      </c>
      <c r="F561" s="6">
        <v>0</v>
      </c>
      <c r="G561" s="6" t="s">
        <v>32</v>
      </c>
      <c r="H561" s="6" t="s">
        <v>150</v>
      </c>
      <c r="I561" s="6" t="str">
        <f t="shared" si="50"/>
        <v>Ea</v>
      </c>
      <c r="J561" s="6" t="e">
        <f>Sizing!N568</f>
        <v>#N/A</v>
      </c>
      <c r="K561" s="6">
        <v>0</v>
      </c>
      <c r="L561" s="6" t="s">
        <v>150</v>
      </c>
      <c r="M561" s="6" t="s">
        <v>33</v>
      </c>
      <c r="N561" s="6" t="str">
        <f t="shared" si="52"/>
        <v>Ea</v>
      </c>
      <c r="O561" s="6" t="e">
        <f>Sizing!R568</f>
        <v>#N/A</v>
      </c>
      <c r="P561" s="6">
        <v>0</v>
      </c>
      <c r="Q561" s="6" t="s">
        <v>33</v>
      </c>
      <c r="R561" s="6" t="s">
        <v>139</v>
      </c>
    </row>
    <row r="562" spans="1:18" ht="12.75">
      <c r="A562" s="39">
        <f>'Volume Forecast'!B567</f>
        <v>0</v>
      </c>
      <c r="B562" s="39">
        <f>'Volume Forecast'!C567</f>
        <v>0</v>
      </c>
      <c r="C562" s="6" t="str">
        <f>'Volume Forecast'!D567</f>
        <v>Ea</v>
      </c>
      <c r="D562" s="6" t="str">
        <f t="shared" si="48"/>
        <v>Ea</v>
      </c>
      <c r="E562" s="6" t="e">
        <f>Sizing!J569</f>
        <v>#N/A</v>
      </c>
      <c r="F562" s="6">
        <v>0</v>
      </c>
      <c r="G562" s="6" t="s">
        <v>32</v>
      </c>
      <c r="H562" s="6" t="s">
        <v>150</v>
      </c>
      <c r="I562" s="6" t="str">
        <f t="shared" si="50"/>
        <v>Ea</v>
      </c>
      <c r="J562" s="6" t="e">
        <f>Sizing!N569</f>
        <v>#N/A</v>
      </c>
      <c r="K562" s="6">
        <v>0</v>
      </c>
      <c r="L562" s="6" t="s">
        <v>150</v>
      </c>
      <c r="M562" s="6" t="s">
        <v>33</v>
      </c>
      <c r="N562" s="6" t="str">
        <f t="shared" si="52"/>
        <v>Ea</v>
      </c>
      <c r="O562" s="6" t="e">
        <f>Sizing!R569</f>
        <v>#N/A</v>
      </c>
      <c r="P562" s="6">
        <v>0</v>
      </c>
      <c r="Q562" s="6" t="s">
        <v>33</v>
      </c>
      <c r="R562" s="6" t="s">
        <v>139</v>
      </c>
    </row>
    <row r="563" spans="1:18" ht="12.75">
      <c r="A563" s="39">
        <f>'Volume Forecast'!B568</f>
        <v>0</v>
      </c>
      <c r="B563" s="39">
        <f>'Volume Forecast'!C568</f>
        <v>0</v>
      </c>
      <c r="C563" s="6" t="str">
        <f>'Volume Forecast'!D568</f>
        <v>Ea</v>
      </c>
      <c r="D563" s="6" t="str">
        <f t="shared" si="48"/>
        <v>Ea</v>
      </c>
      <c r="E563" s="6" t="e">
        <f>Sizing!J570</f>
        <v>#N/A</v>
      </c>
      <c r="F563" s="6">
        <v>0</v>
      </c>
      <c r="G563" s="6" t="s">
        <v>32</v>
      </c>
      <c r="H563" s="6" t="s">
        <v>150</v>
      </c>
      <c r="I563" s="6" t="str">
        <f t="shared" si="50"/>
        <v>Ea</v>
      </c>
      <c r="J563" s="6" t="e">
        <f>Sizing!N570</f>
        <v>#N/A</v>
      </c>
      <c r="K563" s="6">
        <v>0</v>
      </c>
      <c r="L563" s="6" t="s">
        <v>150</v>
      </c>
      <c r="M563" s="6" t="s">
        <v>33</v>
      </c>
      <c r="N563" s="6" t="str">
        <f t="shared" si="52"/>
        <v>Ea</v>
      </c>
      <c r="O563" s="6" t="e">
        <f>Sizing!R570</f>
        <v>#N/A</v>
      </c>
      <c r="P563" s="6">
        <v>0</v>
      </c>
      <c r="Q563" s="6" t="s">
        <v>33</v>
      </c>
      <c r="R563" s="6" t="s">
        <v>139</v>
      </c>
    </row>
    <row r="564" spans="1:18" ht="12.75">
      <c r="A564" s="39">
        <f>'Volume Forecast'!B569</f>
        <v>0</v>
      </c>
      <c r="B564" s="39">
        <f>'Volume Forecast'!C569</f>
        <v>0</v>
      </c>
      <c r="C564" s="6" t="str">
        <f>'Volume Forecast'!D569</f>
        <v>Ea</v>
      </c>
      <c r="D564" s="6" t="str">
        <f t="shared" si="48"/>
        <v>Ea</v>
      </c>
      <c r="E564" s="6" t="e">
        <f>Sizing!J571</f>
        <v>#N/A</v>
      </c>
      <c r="F564" s="6">
        <v>0</v>
      </c>
      <c r="G564" s="6" t="s">
        <v>32</v>
      </c>
      <c r="H564" s="6" t="s">
        <v>150</v>
      </c>
      <c r="I564" s="6" t="str">
        <f t="shared" si="50"/>
        <v>Ea</v>
      </c>
      <c r="J564" s="6" t="e">
        <f>Sizing!N571</f>
        <v>#N/A</v>
      </c>
      <c r="K564" s="6">
        <v>0</v>
      </c>
      <c r="L564" s="6" t="s">
        <v>150</v>
      </c>
      <c r="M564" s="6" t="s">
        <v>33</v>
      </c>
      <c r="N564" s="6" t="str">
        <f t="shared" si="52"/>
        <v>Ea</v>
      </c>
      <c r="O564" s="6" t="e">
        <f>Sizing!R571</f>
        <v>#N/A</v>
      </c>
      <c r="P564" s="6">
        <v>0</v>
      </c>
      <c r="Q564" s="6" t="s">
        <v>33</v>
      </c>
      <c r="R564" s="6" t="s">
        <v>139</v>
      </c>
    </row>
    <row r="565" spans="1:18" ht="12.75">
      <c r="A565" s="39">
        <f>'Volume Forecast'!B570</f>
        <v>0</v>
      </c>
      <c r="B565" s="39">
        <f>'Volume Forecast'!C570</f>
        <v>0</v>
      </c>
      <c r="C565" s="6" t="str">
        <f>'Volume Forecast'!D570</f>
        <v>Ea</v>
      </c>
      <c r="D565" s="6" t="str">
        <f t="shared" si="48"/>
        <v>Ea</v>
      </c>
      <c r="E565" s="6" t="e">
        <f>Sizing!J572</f>
        <v>#N/A</v>
      </c>
      <c r="F565" s="6">
        <v>0</v>
      </c>
      <c r="G565" s="6" t="s">
        <v>32</v>
      </c>
      <c r="H565" s="6" t="s">
        <v>150</v>
      </c>
      <c r="I565" s="6" t="str">
        <f t="shared" si="50"/>
        <v>Ea</v>
      </c>
      <c r="J565" s="6" t="e">
        <f>Sizing!N572</f>
        <v>#N/A</v>
      </c>
      <c r="K565" s="6">
        <v>0</v>
      </c>
      <c r="L565" s="6" t="s">
        <v>150</v>
      </c>
      <c r="M565" s="6" t="s">
        <v>33</v>
      </c>
      <c r="N565" s="6" t="str">
        <f t="shared" si="52"/>
        <v>Ea</v>
      </c>
      <c r="O565" s="6" t="e">
        <f>Sizing!R572</f>
        <v>#N/A</v>
      </c>
      <c r="P565" s="6">
        <v>0</v>
      </c>
      <c r="Q565" s="6" t="s">
        <v>33</v>
      </c>
      <c r="R565" s="6" t="s">
        <v>139</v>
      </c>
    </row>
    <row r="566" spans="1:18" ht="12.75">
      <c r="A566" s="39">
        <f>'Volume Forecast'!B571</f>
        <v>0</v>
      </c>
      <c r="B566" s="39">
        <f>'Volume Forecast'!C571</f>
        <v>0</v>
      </c>
      <c r="C566" s="6" t="str">
        <f>'Volume Forecast'!D571</f>
        <v>Ea</v>
      </c>
      <c r="D566" s="6" t="str">
        <f t="shared" si="48"/>
        <v>Ea</v>
      </c>
      <c r="E566" s="6" t="e">
        <f>Sizing!J573</f>
        <v>#N/A</v>
      </c>
      <c r="F566" s="6">
        <v>0</v>
      </c>
      <c r="G566" s="6" t="s">
        <v>32</v>
      </c>
      <c r="H566" s="6" t="s">
        <v>150</v>
      </c>
      <c r="I566" s="6" t="str">
        <f t="shared" si="50"/>
        <v>Ea</v>
      </c>
      <c r="J566" s="6" t="e">
        <f>Sizing!N573</f>
        <v>#N/A</v>
      </c>
      <c r="K566" s="6">
        <v>0</v>
      </c>
      <c r="L566" s="6" t="s">
        <v>150</v>
      </c>
      <c r="M566" s="6" t="s">
        <v>33</v>
      </c>
      <c r="N566" s="6" t="str">
        <f t="shared" si="52"/>
        <v>Ea</v>
      </c>
      <c r="O566" s="6" t="e">
        <f>Sizing!R573</f>
        <v>#N/A</v>
      </c>
      <c r="P566" s="6">
        <v>0</v>
      </c>
      <c r="Q566" s="6" t="s">
        <v>33</v>
      </c>
      <c r="R566" s="6" t="s">
        <v>139</v>
      </c>
    </row>
    <row r="567" spans="1:18" ht="12.75">
      <c r="A567" s="39">
        <f>'Volume Forecast'!B572</f>
        <v>0</v>
      </c>
      <c r="B567" s="39">
        <f>'Volume Forecast'!C572</f>
        <v>0</v>
      </c>
      <c r="C567" s="6" t="str">
        <f>'Volume Forecast'!D572</f>
        <v>Ea</v>
      </c>
      <c r="D567" s="6" t="str">
        <f t="shared" si="48"/>
        <v>Ea</v>
      </c>
      <c r="E567" s="6" t="e">
        <f>Sizing!J574</f>
        <v>#N/A</v>
      </c>
      <c r="F567" s="6">
        <v>0</v>
      </c>
      <c r="G567" s="6" t="s">
        <v>32</v>
      </c>
      <c r="H567" s="6" t="s">
        <v>150</v>
      </c>
      <c r="I567" s="6" t="str">
        <f t="shared" si="50"/>
        <v>Ea</v>
      </c>
      <c r="J567" s="6" t="e">
        <f>Sizing!N574</f>
        <v>#N/A</v>
      </c>
      <c r="K567" s="6">
        <v>0</v>
      </c>
      <c r="L567" s="6" t="s">
        <v>150</v>
      </c>
      <c r="M567" s="6" t="s">
        <v>33</v>
      </c>
      <c r="N567" s="6" t="str">
        <f t="shared" si="52"/>
        <v>Ea</v>
      </c>
      <c r="O567" s="6" t="e">
        <f>Sizing!R574</f>
        <v>#N/A</v>
      </c>
      <c r="P567" s="6">
        <v>0</v>
      </c>
      <c r="Q567" s="6" t="s">
        <v>33</v>
      </c>
      <c r="R567" s="6" t="s">
        <v>139</v>
      </c>
    </row>
    <row r="568" spans="1:18" ht="12.75">
      <c r="A568" s="39">
        <f>'Volume Forecast'!B573</f>
        <v>0</v>
      </c>
      <c r="B568" s="39">
        <f>'Volume Forecast'!C573</f>
        <v>0</v>
      </c>
      <c r="C568" s="6" t="str">
        <f>'Volume Forecast'!D573</f>
        <v>Ea</v>
      </c>
      <c r="D568" s="6" t="str">
        <f t="shared" si="48"/>
        <v>Ea</v>
      </c>
      <c r="E568" s="6" t="e">
        <f>Sizing!J575</f>
        <v>#N/A</v>
      </c>
      <c r="F568" s="6">
        <v>0</v>
      </c>
      <c r="G568" s="6" t="s">
        <v>32</v>
      </c>
      <c r="H568" s="6" t="s">
        <v>150</v>
      </c>
      <c r="I568" s="6" t="str">
        <f t="shared" si="50"/>
        <v>Ea</v>
      </c>
      <c r="J568" s="6" t="e">
        <f>Sizing!N575</f>
        <v>#N/A</v>
      </c>
      <c r="K568" s="6">
        <v>0</v>
      </c>
      <c r="L568" s="6" t="s">
        <v>150</v>
      </c>
      <c r="M568" s="6" t="s">
        <v>33</v>
      </c>
      <c r="N568" s="6" t="str">
        <f t="shared" si="52"/>
        <v>Ea</v>
      </c>
      <c r="O568" s="6" t="e">
        <f>Sizing!R575</f>
        <v>#N/A</v>
      </c>
      <c r="P568" s="6">
        <v>0</v>
      </c>
      <c r="Q568" s="6" t="s">
        <v>33</v>
      </c>
      <c r="R568" s="6" t="s">
        <v>139</v>
      </c>
    </row>
    <row r="569" spans="1:18" ht="12.75">
      <c r="A569" s="39">
        <f>'Volume Forecast'!B574</f>
        <v>0</v>
      </c>
      <c r="B569" s="39">
        <f>'Volume Forecast'!C574</f>
        <v>0</v>
      </c>
      <c r="C569" s="6" t="str">
        <f>'Volume Forecast'!D574</f>
        <v>Ea</v>
      </c>
      <c r="D569" s="6" t="str">
        <f t="shared" si="48"/>
        <v>Ea</v>
      </c>
      <c r="E569" s="6" t="e">
        <f>Sizing!J576</f>
        <v>#N/A</v>
      </c>
      <c r="F569" s="6">
        <v>0</v>
      </c>
      <c r="G569" s="6" t="s">
        <v>32</v>
      </c>
      <c r="H569" s="6" t="s">
        <v>150</v>
      </c>
      <c r="I569" s="6" t="str">
        <f t="shared" si="50"/>
        <v>Ea</v>
      </c>
      <c r="J569" s="6" t="e">
        <f>Sizing!N576</f>
        <v>#N/A</v>
      </c>
      <c r="K569" s="6">
        <v>0</v>
      </c>
      <c r="L569" s="6" t="s">
        <v>150</v>
      </c>
      <c r="M569" s="6" t="s">
        <v>33</v>
      </c>
      <c r="N569" s="6" t="str">
        <f t="shared" si="52"/>
        <v>Ea</v>
      </c>
      <c r="O569" s="6" t="e">
        <f>Sizing!R576</f>
        <v>#N/A</v>
      </c>
      <c r="P569" s="6">
        <v>0</v>
      </c>
      <c r="Q569" s="6" t="s">
        <v>33</v>
      </c>
      <c r="R569" s="6" t="s">
        <v>139</v>
      </c>
    </row>
    <row r="570" spans="1:18" ht="12.75">
      <c r="A570" s="39">
        <f>'Volume Forecast'!B575</f>
        <v>0</v>
      </c>
      <c r="B570" s="39">
        <f>'Volume Forecast'!C575</f>
        <v>0</v>
      </c>
      <c r="C570" s="6" t="str">
        <f>'Volume Forecast'!D575</f>
        <v>Ea</v>
      </c>
      <c r="D570" s="6" t="str">
        <f t="shared" si="48"/>
        <v>Ea</v>
      </c>
      <c r="E570" s="6" t="e">
        <f>Sizing!J577</f>
        <v>#N/A</v>
      </c>
      <c r="F570" s="6">
        <v>0</v>
      </c>
      <c r="G570" s="6" t="s">
        <v>32</v>
      </c>
      <c r="H570" s="6" t="s">
        <v>150</v>
      </c>
      <c r="I570" s="6" t="str">
        <f t="shared" si="50"/>
        <v>Ea</v>
      </c>
      <c r="J570" s="6" t="e">
        <f>Sizing!N577</f>
        <v>#N/A</v>
      </c>
      <c r="K570" s="6">
        <v>0</v>
      </c>
      <c r="L570" s="6" t="s">
        <v>150</v>
      </c>
      <c r="M570" s="6" t="s">
        <v>33</v>
      </c>
      <c r="N570" s="6" t="str">
        <f t="shared" si="52"/>
        <v>Ea</v>
      </c>
      <c r="O570" s="6" t="e">
        <f>Sizing!R577</f>
        <v>#N/A</v>
      </c>
      <c r="P570" s="6">
        <v>0</v>
      </c>
      <c r="Q570" s="6" t="s">
        <v>33</v>
      </c>
      <c r="R570" s="6" t="s">
        <v>139</v>
      </c>
    </row>
    <row r="571" spans="1:18" ht="12.75">
      <c r="A571" s="39">
        <f>'Volume Forecast'!B576</f>
        <v>0</v>
      </c>
      <c r="B571" s="39">
        <f>'Volume Forecast'!C576</f>
        <v>0</v>
      </c>
      <c r="C571" s="6" t="str">
        <f>'Volume Forecast'!D576</f>
        <v>Ea</v>
      </c>
      <c r="D571" s="6" t="str">
        <f t="shared" si="48"/>
        <v>Ea</v>
      </c>
      <c r="E571" s="6" t="e">
        <f>Sizing!J578</f>
        <v>#N/A</v>
      </c>
      <c r="F571" s="6">
        <v>0</v>
      </c>
      <c r="G571" s="6" t="s">
        <v>32</v>
      </c>
      <c r="H571" s="6" t="s">
        <v>150</v>
      </c>
      <c r="I571" s="6" t="str">
        <f t="shared" si="50"/>
        <v>Ea</v>
      </c>
      <c r="J571" s="6" t="e">
        <f>Sizing!N578</f>
        <v>#N/A</v>
      </c>
      <c r="K571" s="6">
        <v>0</v>
      </c>
      <c r="L571" s="6" t="s">
        <v>150</v>
      </c>
      <c r="M571" s="6" t="s">
        <v>33</v>
      </c>
      <c r="N571" s="6" t="str">
        <f t="shared" si="52"/>
        <v>Ea</v>
      </c>
      <c r="O571" s="6" t="e">
        <f>Sizing!R578</f>
        <v>#N/A</v>
      </c>
      <c r="P571" s="6">
        <v>0</v>
      </c>
      <c r="Q571" s="6" t="s">
        <v>33</v>
      </c>
      <c r="R571" s="6" t="s">
        <v>139</v>
      </c>
    </row>
    <row r="572" spans="1:18" ht="12.75">
      <c r="A572" s="39">
        <f>'Volume Forecast'!B577</f>
        <v>0</v>
      </c>
      <c r="B572" s="39">
        <f>'Volume Forecast'!C577</f>
        <v>0</v>
      </c>
      <c r="C572" s="6" t="str">
        <f>'Volume Forecast'!D577</f>
        <v>Ea</v>
      </c>
      <c r="D572" s="6" t="str">
        <f t="shared" si="48"/>
        <v>Ea</v>
      </c>
      <c r="E572" s="6" t="e">
        <f>Sizing!J579</f>
        <v>#N/A</v>
      </c>
      <c r="F572" s="6">
        <v>0</v>
      </c>
      <c r="G572" s="6" t="s">
        <v>32</v>
      </c>
      <c r="H572" s="6" t="s">
        <v>150</v>
      </c>
      <c r="I572" s="6" t="str">
        <f t="shared" si="50"/>
        <v>Ea</v>
      </c>
      <c r="J572" s="6" t="e">
        <f>Sizing!N579</f>
        <v>#N/A</v>
      </c>
      <c r="K572" s="6">
        <v>0</v>
      </c>
      <c r="L572" s="6" t="s">
        <v>150</v>
      </c>
      <c r="M572" s="6" t="s">
        <v>33</v>
      </c>
      <c r="N572" s="6" t="str">
        <f t="shared" si="52"/>
        <v>Ea</v>
      </c>
      <c r="O572" s="6" t="e">
        <f>Sizing!R579</f>
        <v>#N/A</v>
      </c>
      <c r="P572" s="6">
        <v>0</v>
      </c>
      <c r="Q572" s="6" t="s">
        <v>33</v>
      </c>
      <c r="R572" s="6" t="s">
        <v>139</v>
      </c>
    </row>
    <row r="573" spans="1:18" ht="12.75">
      <c r="A573" s="39">
        <f>'Volume Forecast'!B578</f>
        <v>0</v>
      </c>
      <c r="B573" s="39">
        <f>'Volume Forecast'!C578</f>
        <v>0</v>
      </c>
      <c r="C573" s="6" t="str">
        <f>'Volume Forecast'!D578</f>
        <v>Ea</v>
      </c>
      <c r="D573" s="6" t="str">
        <f t="shared" si="48"/>
        <v>Ea</v>
      </c>
      <c r="E573" s="6" t="e">
        <f>Sizing!J580</f>
        <v>#N/A</v>
      </c>
      <c r="F573" s="6">
        <v>0</v>
      </c>
      <c r="G573" s="6" t="s">
        <v>32</v>
      </c>
      <c r="H573" s="6" t="s">
        <v>150</v>
      </c>
      <c r="I573" s="6" t="str">
        <f t="shared" si="50"/>
        <v>Ea</v>
      </c>
      <c r="J573" s="6" t="e">
        <f>Sizing!N580</f>
        <v>#N/A</v>
      </c>
      <c r="K573" s="6">
        <v>0</v>
      </c>
      <c r="L573" s="6" t="s">
        <v>150</v>
      </c>
      <c r="M573" s="6" t="s">
        <v>33</v>
      </c>
      <c r="N573" s="6" t="str">
        <f t="shared" si="52"/>
        <v>Ea</v>
      </c>
      <c r="O573" s="6" t="e">
        <f>Sizing!R580</f>
        <v>#N/A</v>
      </c>
      <c r="P573" s="6">
        <v>0</v>
      </c>
      <c r="Q573" s="6" t="s">
        <v>33</v>
      </c>
      <c r="R573" s="6" t="s">
        <v>139</v>
      </c>
    </row>
    <row r="574" spans="1:18" ht="12.75">
      <c r="A574" s="39">
        <f>'Volume Forecast'!B579</f>
        <v>0</v>
      </c>
      <c r="B574" s="39">
        <f>'Volume Forecast'!C579</f>
        <v>0</v>
      </c>
      <c r="C574" s="6" t="str">
        <f>'Volume Forecast'!D579</f>
        <v>Ea</v>
      </c>
      <c r="D574" s="6" t="str">
        <f t="shared" si="48"/>
        <v>Ea</v>
      </c>
      <c r="E574" s="6" t="e">
        <f>Sizing!J581</f>
        <v>#N/A</v>
      </c>
      <c r="F574" s="6">
        <v>0</v>
      </c>
      <c r="G574" s="6" t="s">
        <v>32</v>
      </c>
      <c r="H574" s="6" t="s">
        <v>150</v>
      </c>
      <c r="I574" s="6" t="str">
        <f t="shared" si="50"/>
        <v>Ea</v>
      </c>
      <c r="J574" s="6" t="e">
        <f>Sizing!N581</f>
        <v>#N/A</v>
      </c>
      <c r="K574" s="6">
        <v>0</v>
      </c>
      <c r="L574" s="6" t="s">
        <v>150</v>
      </c>
      <c r="M574" s="6" t="s">
        <v>33</v>
      </c>
      <c r="N574" s="6" t="str">
        <f t="shared" si="52"/>
        <v>Ea</v>
      </c>
      <c r="O574" s="6" t="e">
        <f>Sizing!R581</f>
        <v>#N/A</v>
      </c>
      <c r="P574" s="6">
        <v>0</v>
      </c>
      <c r="Q574" s="6" t="s">
        <v>33</v>
      </c>
      <c r="R574" s="6" t="s">
        <v>139</v>
      </c>
    </row>
    <row r="575" spans="1:18" ht="12.75">
      <c r="A575" s="39">
        <f>'Volume Forecast'!B580</f>
        <v>0</v>
      </c>
      <c r="B575" s="39">
        <f>'Volume Forecast'!C580</f>
        <v>0</v>
      </c>
      <c r="C575" s="6" t="str">
        <f>'Volume Forecast'!D580</f>
        <v>Ea</v>
      </c>
      <c r="D575" s="6" t="str">
        <f t="shared" si="48"/>
        <v>Ea</v>
      </c>
      <c r="E575" s="6" t="e">
        <f>Sizing!J582</f>
        <v>#N/A</v>
      </c>
      <c r="F575" s="6">
        <v>0</v>
      </c>
      <c r="G575" s="6" t="s">
        <v>32</v>
      </c>
      <c r="H575" s="6" t="s">
        <v>150</v>
      </c>
      <c r="I575" s="6" t="str">
        <f t="shared" si="50"/>
        <v>Ea</v>
      </c>
      <c r="J575" s="6" t="e">
        <f>Sizing!N582</f>
        <v>#N/A</v>
      </c>
      <c r="K575" s="6">
        <v>0</v>
      </c>
      <c r="L575" s="6" t="s">
        <v>150</v>
      </c>
      <c r="M575" s="6" t="s">
        <v>33</v>
      </c>
      <c r="N575" s="6" t="str">
        <f t="shared" si="52"/>
        <v>Ea</v>
      </c>
      <c r="O575" s="6" t="e">
        <f>Sizing!R582</f>
        <v>#N/A</v>
      </c>
      <c r="P575" s="6">
        <v>0</v>
      </c>
      <c r="Q575" s="6" t="s">
        <v>33</v>
      </c>
      <c r="R575" s="6" t="s">
        <v>139</v>
      </c>
    </row>
    <row r="576" spans="1:18" ht="12.75">
      <c r="A576" s="39">
        <f>'Volume Forecast'!B581</f>
        <v>0</v>
      </c>
      <c r="B576" s="39">
        <f>'Volume Forecast'!C581</f>
        <v>0</v>
      </c>
      <c r="C576" s="6" t="str">
        <f>'Volume Forecast'!D581</f>
        <v>Ea</v>
      </c>
      <c r="D576" s="6" t="str">
        <f t="shared" si="48"/>
        <v>Ea</v>
      </c>
      <c r="E576" s="6" t="e">
        <f>Sizing!J583</f>
        <v>#N/A</v>
      </c>
      <c r="F576" s="6">
        <v>0</v>
      </c>
      <c r="G576" s="6" t="s">
        <v>32</v>
      </c>
      <c r="H576" s="6" t="s">
        <v>150</v>
      </c>
      <c r="I576" s="6" t="str">
        <f t="shared" si="50"/>
        <v>Ea</v>
      </c>
      <c r="J576" s="6" t="e">
        <f>Sizing!N583</f>
        <v>#N/A</v>
      </c>
      <c r="K576" s="6">
        <v>0</v>
      </c>
      <c r="L576" s="6" t="s">
        <v>150</v>
      </c>
      <c r="M576" s="6" t="s">
        <v>33</v>
      </c>
      <c r="N576" s="6" t="str">
        <f t="shared" si="52"/>
        <v>Ea</v>
      </c>
      <c r="O576" s="6" t="e">
        <f>Sizing!R583</f>
        <v>#N/A</v>
      </c>
      <c r="P576" s="6">
        <v>0</v>
      </c>
      <c r="Q576" s="6" t="s">
        <v>33</v>
      </c>
      <c r="R576" s="6" t="s">
        <v>139</v>
      </c>
    </row>
    <row r="577" spans="1:18" ht="12.75">
      <c r="A577" s="39">
        <f>'Volume Forecast'!B582</f>
        <v>0</v>
      </c>
      <c r="B577" s="39">
        <f>'Volume Forecast'!C582</f>
        <v>0</v>
      </c>
      <c r="C577" s="6" t="str">
        <f>'Volume Forecast'!D582</f>
        <v>Ea</v>
      </c>
      <c r="D577" s="6" t="str">
        <f t="shared" si="48"/>
        <v>Ea</v>
      </c>
      <c r="E577" s="6" t="e">
        <f>Sizing!J584</f>
        <v>#N/A</v>
      </c>
      <c r="F577" s="6">
        <v>0</v>
      </c>
      <c r="G577" s="6" t="s">
        <v>32</v>
      </c>
      <c r="H577" s="6" t="s">
        <v>150</v>
      </c>
      <c r="I577" s="6" t="str">
        <f t="shared" si="50"/>
        <v>Ea</v>
      </c>
      <c r="J577" s="6" t="e">
        <f>Sizing!N584</f>
        <v>#N/A</v>
      </c>
      <c r="K577" s="6">
        <v>0</v>
      </c>
      <c r="L577" s="6" t="s">
        <v>150</v>
      </c>
      <c r="M577" s="6" t="s">
        <v>33</v>
      </c>
      <c r="N577" s="6" t="str">
        <f t="shared" si="52"/>
        <v>Ea</v>
      </c>
      <c r="O577" s="6" t="e">
        <f>Sizing!R584</f>
        <v>#N/A</v>
      </c>
      <c r="P577" s="6">
        <v>0</v>
      </c>
      <c r="Q577" s="6" t="s">
        <v>33</v>
      </c>
      <c r="R577" s="6" t="s">
        <v>139</v>
      </c>
    </row>
    <row r="578" spans="1:18" ht="12.75">
      <c r="A578" s="39">
        <f>'Volume Forecast'!B583</f>
        <v>0</v>
      </c>
      <c r="B578" s="39">
        <f>'Volume Forecast'!C583</f>
        <v>0</v>
      </c>
      <c r="C578" s="6" t="str">
        <f>'Volume Forecast'!D583</f>
        <v>Ea</v>
      </c>
      <c r="D578" s="6" t="str">
        <f aca="true" t="shared" si="54" ref="D578:D641">C578</f>
        <v>Ea</v>
      </c>
      <c r="E578" s="6" t="e">
        <f>Sizing!J585</f>
        <v>#N/A</v>
      </c>
      <c r="F578" s="6">
        <v>0</v>
      </c>
      <c r="G578" s="6" t="s">
        <v>32</v>
      </c>
      <c r="H578" s="6" t="s">
        <v>150</v>
      </c>
      <c r="I578" s="6" t="str">
        <f t="shared" si="50"/>
        <v>Ea</v>
      </c>
      <c r="J578" s="6" t="e">
        <f>Sizing!N585</f>
        <v>#N/A</v>
      </c>
      <c r="K578" s="6">
        <v>0</v>
      </c>
      <c r="L578" s="6" t="s">
        <v>150</v>
      </c>
      <c r="M578" s="6" t="s">
        <v>33</v>
      </c>
      <c r="N578" s="6" t="str">
        <f t="shared" si="52"/>
        <v>Ea</v>
      </c>
      <c r="O578" s="6" t="e">
        <f>Sizing!R585</f>
        <v>#N/A</v>
      </c>
      <c r="P578" s="6">
        <v>0</v>
      </c>
      <c r="Q578" s="6" t="s">
        <v>33</v>
      </c>
      <c r="R578" s="6" t="s">
        <v>139</v>
      </c>
    </row>
    <row r="579" spans="1:18" ht="12.75">
      <c r="A579" s="39">
        <f>'Volume Forecast'!B584</f>
        <v>0</v>
      </c>
      <c r="B579" s="39">
        <f>'Volume Forecast'!C584</f>
        <v>0</v>
      </c>
      <c r="C579" s="6" t="str">
        <f>'Volume Forecast'!D584</f>
        <v>Ea</v>
      </c>
      <c r="D579" s="6" t="str">
        <f t="shared" si="54"/>
        <v>Ea</v>
      </c>
      <c r="E579" s="6" t="e">
        <f>Sizing!J586</f>
        <v>#N/A</v>
      </c>
      <c r="F579" s="6">
        <v>0</v>
      </c>
      <c r="G579" s="6" t="s">
        <v>32</v>
      </c>
      <c r="H579" s="6" t="s">
        <v>150</v>
      </c>
      <c r="I579" s="6" t="str">
        <f aca="true" t="shared" si="55" ref="I579:I642">D579</f>
        <v>Ea</v>
      </c>
      <c r="J579" s="6" t="e">
        <f>Sizing!N586</f>
        <v>#N/A</v>
      </c>
      <c r="K579" s="6">
        <v>0</v>
      </c>
      <c r="L579" s="6" t="s">
        <v>150</v>
      </c>
      <c r="M579" s="6" t="s">
        <v>33</v>
      </c>
      <c r="N579" s="6" t="str">
        <f aca="true" t="shared" si="56" ref="N579:N642">I579</f>
        <v>Ea</v>
      </c>
      <c r="O579" s="6" t="e">
        <f>Sizing!R586</f>
        <v>#N/A</v>
      </c>
      <c r="P579" s="6">
        <v>0</v>
      </c>
      <c r="Q579" s="6" t="s">
        <v>33</v>
      </c>
      <c r="R579" s="6" t="s">
        <v>139</v>
      </c>
    </row>
    <row r="580" spans="1:18" ht="12.75">
      <c r="A580" s="39">
        <f>'Volume Forecast'!B585</f>
        <v>0</v>
      </c>
      <c r="B580" s="39">
        <f>'Volume Forecast'!C585</f>
        <v>0</v>
      </c>
      <c r="C580" s="6" t="str">
        <f>'Volume Forecast'!D585</f>
        <v>Ea</v>
      </c>
      <c r="D580" s="6" t="str">
        <f t="shared" si="54"/>
        <v>Ea</v>
      </c>
      <c r="E580" s="6" t="e">
        <f>Sizing!J587</f>
        <v>#N/A</v>
      </c>
      <c r="F580" s="6">
        <v>0</v>
      </c>
      <c r="G580" s="6" t="s">
        <v>32</v>
      </c>
      <c r="H580" s="6" t="s">
        <v>150</v>
      </c>
      <c r="I580" s="6" t="str">
        <f t="shared" si="55"/>
        <v>Ea</v>
      </c>
      <c r="J580" s="6" t="e">
        <f>Sizing!N587</f>
        <v>#N/A</v>
      </c>
      <c r="K580" s="6">
        <v>0</v>
      </c>
      <c r="L580" s="6" t="s">
        <v>150</v>
      </c>
      <c r="M580" s="6" t="s">
        <v>33</v>
      </c>
      <c r="N580" s="6" t="str">
        <f t="shared" si="56"/>
        <v>Ea</v>
      </c>
      <c r="O580" s="6" t="e">
        <f>Sizing!R587</f>
        <v>#N/A</v>
      </c>
      <c r="P580" s="6">
        <v>0</v>
      </c>
      <c r="Q580" s="6" t="s">
        <v>33</v>
      </c>
      <c r="R580" s="6" t="s">
        <v>139</v>
      </c>
    </row>
    <row r="581" spans="1:18" ht="12.75">
      <c r="A581" s="39">
        <f>'Volume Forecast'!B586</f>
        <v>0</v>
      </c>
      <c r="B581" s="39">
        <f>'Volume Forecast'!C586</f>
        <v>0</v>
      </c>
      <c r="C581" s="6" t="str">
        <f>'Volume Forecast'!D586</f>
        <v>Ea</v>
      </c>
      <c r="D581" s="6" t="str">
        <f t="shared" si="54"/>
        <v>Ea</v>
      </c>
      <c r="E581" s="6" t="e">
        <f>Sizing!J588</f>
        <v>#N/A</v>
      </c>
      <c r="F581" s="6">
        <v>0</v>
      </c>
      <c r="G581" s="6" t="s">
        <v>32</v>
      </c>
      <c r="H581" s="6" t="s">
        <v>150</v>
      </c>
      <c r="I581" s="6" t="str">
        <f t="shared" si="55"/>
        <v>Ea</v>
      </c>
      <c r="J581" s="6" t="e">
        <f>Sizing!N588</f>
        <v>#N/A</v>
      </c>
      <c r="K581" s="6">
        <v>0</v>
      </c>
      <c r="L581" s="6" t="s">
        <v>150</v>
      </c>
      <c r="M581" s="6" t="s">
        <v>33</v>
      </c>
      <c r="N581" s="6" t="str">
        <f t="shared" si="56"/>
        <v>Ea</v>
      </c>
      <c r="O581" s="6" t="e">
        <f>Sizing!R588</f>
        <v>#N/A</v>
      </c>
      <c r="P581" s="6">
        <v>0</v>
      </c>
      <c r="Q581" s="6" t="s">
        <v>33</v>
      </c>
      <c r="R581" s="6" t="s">
        <v>139</v>
      </c>
    </row>
    <row r="582" spans="1:18" ht="12.75">
      <c r="A582" s="39">
        <f>'Volume Forecast'!B587</f>
        <v>0</v>
      </c>
      <c r="B582" s="39">
        <f>'Volume Forecast'!C587</f>
        <v>0</v>
      </c>
      <c r="C582" s="6" t="str">
        <f>'Volume Forecast'!D587</f>
        <v>CARD</v>
      </c>
      <c r="D582" s="6" t="str">
        <f t="shared" si="54"/>
        <v>CARD</v>
      </c>
      <c r="E582" s="6" t="e">
        <f>Sizing!J589</f>
        <v>#N/A</v>
      </c>
      <c r="F582" s="6">
        <v>0</v>
      </c>
      <c r="G582" s="6" t="s">
        <v>32</v>
      </c>
      <c r="H582" s="6" t="s">
        <v>150</v>
      </c>
      <c r="I582" s="6" t="str">
        <f t="shared" si="55"/>
        <v>CARD</v>
      </c>
      <c r="J582" s="6" t="e">
        <f>Sizing!N589</f>
        <v>#N/A</v>
      </c>
      <c r="K582" s="6">
        <v>0</v>
      </c>
      <c r="L582" s="6" t="s">
        <v>150</v>
      </c>
      <c r="M582" s="6" t="s">
        <v>33</v>
      </c>
      <c r="N582" s="6" t="str">
        <f t="shared" si="56"/>
        <v>CARD</v>
      </c>
      <c r="O582" s="6" t="e">
        <f>Sizing!R589</f>
        <v>#N/A</v>
      </c>
      <c r="P582" s="6">
        <v>0</v>
      </c>
      <c r="Q582" s="6" t="s">
        <v>33</v>
      </c>
      <c r="R582" s="6" t="s">
        <v>139</v>
      </c>
    </row>
    <row r="583" spans="1:18" ht="12.75">
      <c r="A583" s="39">
        <f>'Volume Forecast'!B588</f>
        <v>0</v>
      </c>
      <c r="B583" s="39">
        <f>'Volume Forecast'!C588</f>
        <v>0</v>
      </c>
      <c r="C583" s="6" t="str">
        <f>'Volume Forecast'!D588</f>
        <v>CARD</v>
      </c>
      <c r="D583" s="6" t="str">
        <f t="shared" si="54"/>
        <v>CARD</v>
      </c>
      <c r="E583" s="6" t="e">
        <f>Sizing!J590</f>
        <v>#N/A</v>
      </c>
      <c r="F583" s="6">
        <v>0</v>
      </c>
      <c r="G583" s="6" t="s">
        <v>32</v>
      </c>
      <c r="H583" s="6" t="s">
        <v>150</v>
      </c>
      <c r="I583" s="6" t="str">
        <f t="shared" si="55"/>
        <v>CARD</v>
      </c>
      <c r="J583" s="6" t="e">
        <f>Sizing!N590</f>
        <v>#N/A</v>
      </c>
      <c r="K583" s="6">
        <v>0</v>
      </c>
      <c r="L583" s="6" t="s">
        <v>150</v>
      </c>
      <c r="M583" s="6" t="s">
        <v>33</v>
      </c>
      <c r="N583" s="6" t="str">
        <f t="shared" si="56"/>
        <v>CARD</v>
      </c>
      <c r="O583" s="6" t="e">
        <f>Sizing!R590</f>
        <v>#N/A</v>
      </c>
      <c r="P583" s="6">
        <v>0</v>
      </c>
      <c r="Q583" s="6" t="s">
        <v>33</v>
      </c>
      <c r="R583" s="6" t="s">
        <v>139</v>
      </c>
    </row>
    <row r="584" spans="1:18" ht="12.75">
      <c r="A584" s="39">
        <f>'Volume Forecast'!B589</f>
        <v>0</v>
      </c>
      <c r="B584" s="39">
        <f>'Volume Forecast'!C589</f>
        <v>0</v>
      </c>
      <c r="C584" s="6" t="str">
        <f>'Volume Forecast'!D589</f>
        <v>ROLL</v>
      </c>
      <c r="D584" s="6" t="str">
        <f t="shared" si="54"/>
        <v>ROLL</v>
      </c>
      <c r="E584" s="6" t="e">
        <f>Sizing!J591</f>
        <v>#N/A</v>
      </c>
      <c r="F584" s="6">
        <v>0</v>
      </c>
      <c r="G584" s="6" t="s">
        <v>32</v>
      </c>
      <c r="H584" s="6" t="s">
        <v>150</v>
      </c>
      <c r="I584" s="6" t="str">
        <f t="shared" si="55"/>
        <v>ROLL</v>
      </c>
      <c r="J584" s="6" t="e">
        <f>Sizing!N591</f>
        <v>#N/A</v>
      </c>
      <c r="K584" s="6">
        <v>0</v>
      </c>
      <c r="L584" s="6" t="s">
        <v>150</v>
      </c>
      <c r="M584" s="6" t="s">
        <v>33</v>
      </c>
      <c r="N584" s="6" t="str">
        <f t="shared" si="56"/>
        <v>ROLL</v>
      </c>
      <c r="O584" s="6" t="e">
        <f>Sizing!R591</f>
        <v>#N/A</v>
      </c>
      <c r="P584" s="6">
        <v>0</v>
      </c>
      <c r="Q584" s="6" t="s">
        <v>33</v>
      </c>
      <c r="R584" s="6" t="s">
        <v>139</v>
      </c>
    </row>
    <row r="585" spans="1:18" ht="12.75">
      <c r="A585" s="39">
        <f>'Volume Forecast'!B590</f>
        <v>0</v>
      </c>
      <c r="B585" s="39">
        <f>'Volume Forecast'!C590</f>
        <v>0</v>
      </c>
      <c r="C585" s="6" t="str">
        <f>'Volume Forecast'!D590</f>
        <v>TUBE</v>
      </c>
      <c r="D585" s="6" t="str">
        <f t="shared" si="54"/>
        <v>TUBE</v>
      </c>
      <c r="E585" s="6" t="e">
        <f>Sizing!J592</f>
        <v>#N/A</v>
      </c>
      <c r="F585" s="6">
        <v>0</v>
      </c>
      <c r="G585" s="6" t="s">
        <v>32</v>
      </c>
      <c r="H585" s="6" t="s">
        <v>150</v>
      </c>
      <c r="I585" s="6" t="str">
        <f t="shared" si="55"/>
        <v>TUBE</v>
      </c>
      <c r="J585" s="6" t="e">
        <f>Sizing!N592</f>
        <v>#N/A</v>
      </c>
      <c r="K585" s="6">
        <v>0</v>
      </c>
      <c r="L585" s="6" t="s">
        <v>150</v>
      </c>
      <c r="M585" s="6" t="s">
        <v>33</v>
      </c>
      <c r="N585" s="6" t="str">
        <f t="shared" si="56"/>
        <v>TUBE</v>
      </c>
      <c r="O585" s="6" t="e">
        <f>Sizing!R592</f>
        <v>#N/A</v>
      </c>
      <c r="P585" s="6">
        <v>0</v>
      </c>
      <c r="Q585" s="6" t="s">
        <v>33</v>
      </c>
      <c r="R585" s="6" t="s">
        <v>139</v>
      </c>
    </row>
    <row r="586" spans="1:18" ht="12.75">
      <c r="A586" s="39">
        <f>'Volume Forecast'!B591</f>
        <v>0</v>
      </c>
      <c r="B586" s="39">
        <f>'Volume Forecast'!C591</f>
        <v>0</v>
      </c>
      <c r="C586" s="6" t="str">
        <f>'Volume Forecast'!D591</f>
        <v>Ea</v>
      </c>
      <c r="D586" s="6" t="str">
        <f t="shared" si="54"/>
        <v>Ea</v>
      </c>
      <c r="E586" s="6" t="e">
        <f>Sizing!J593</f>
        <v>#N/A</v>
      </c>
      <c r="F586" s="6">
        <v>0</v>
      </c>
      <c r="G586" s="6" t="s">
        <v>32</v>
      </c>
      <c r="H586" s="6" t="s">
        <v>150</v>
      </c>
      <c r="I586" s="6" t="str">
        <f t="shared" si="55"/>
        <v>Ea</v>
      </c>
      <c r="J586" s="6" t="e">
        <f>Sizing!N593</f>
        <v>#N/A</v>
      </c>
      <c r="K586" s="6">
        <v>0</v>
      </c>
      <c r="L586" s="6" t="s">
        <v>150</v>
      </c>
      <c r="M586" s="6" t="s">
        <v>33</v>
      </c>
      <c r="N586" s="6" t="str">
        <f t="shared" si="56"/>
        <v>Ea</v>
      </c>
      <c r="O586" s="6" t="e">
        <f>Sizing!R593</f>
        <v>#N/A</v>
      </c>
      <c r="P586" s="6">
        <v>0</v>
      </c>
      <c r="Q586" s="6" t="s">
        <v>33</v>
      </c>
      <c r="R586" s="6" t="s">
        <v>139</v>
      </c>
    </row>
    <row r="587" spans="1:18" ht="12.75">
      <c r="A587" s="39">
        <f>'Volume Forecast'!B592</f>
        <v>0</v>
      </c>
      <c r="B587" s="39">
        <f>'Volume Forecast'!C592</f>
        <v>0</v>
      </c>
      <c r="C587" s="6" t="str">
        <f>'Volume Forecast'!D592</f>
        <v>Ea</v>
      </c>
      <c r="D587" s="6" t="str">
        <f t="shared" si="54"/>
        <v>Ea</v>
      </c>
      <c r="E587" s="6" t="e">
        <f>Sizing!J594</f>
        <v>#N/A</v>
      </c>
      <c r="F587" s="6">
        <v>0</v>
      </c>
      <c r="G587" s="6" t="s">
        <v>32</v>
      </c>
      <c r="H587" s="6" t="s">
        <v>150</v>
      </c>
      <c r="I587" s="6" t="str">
        <f t="shared" si="55"/>
        <v>Ea</v>
      </c>
      <c r="J587" s="6" t="e">
        <f>Sizing!N594</f>
        <v>#N/A</v>
      </c>
      <c r="K587" s="6">
        <v>0</v>
      </c>
      <c r="L587" s="6" t="s">
        <v>150</v>
      </c>
      <c r="M587" s="6" t="s">
        <v>33</v>
      </c>
      <c r="N587" s="6" t="str">
        <f t="shared" si="56"/>
        <v>Ea</v>
      </c>
      <c r="O587" s="6" t="e">
        <f>Sizing!R594</f>
        <v>#N/A</v>
      </c>
      <c r="P587" s="6">
        <v>0</v>
      </c>
      <c r="Q587" s="6" t="s">
        <v>33</v>
      </c>
      <c r="R587" s="6" t="s">
        <v>139</v>
      </c>
    </row>
    <row r="588" spans="1:18" ht="12.75">
      <c r="A588" s="39">
        <f>'Volume Forecast'!B593</f>
        <v>0</v>
      </c>
      <c r="B588" s="39">
        <f>'Volume Forecast'!C593</f>
        <v>0</v>
      </c>
      <c r="C588" s="6" t="str">
        <f>'Volume Forecast'!D593</f>
        <v>BX</v>
      </c>
      <c r="D588" s="6" t="str">
        <f t="shared" si="54"/>
        <v>BX</v>
      </c>
      <c r="E588" s="6" t="e">
        <f>Sizing!J595</f>
        <v>#N/A</v>
      </c>
      <c r="F588" s="6">
        <v>0</v>
      </c>
      <c r="G588" s="6" t="s">
        <v>32</v>
      </c>
      <c r="H588" s="6" t="s">
        <v>150</v>
      </c>
      <c r="I588" s="6" t="str">
        <f t="shared" si="55"/>
        <v>BX</v>
      </c>
      <c r="J588" s="6" t="e">
        <f>Sizing!N595</f>
        <v>#N/A</v>
      </c>
      <c r="K588" s="6">
        <v>0</v>
      </c>
      <c r="L588" s="6" t="s">
        <v>150</v>
      </c>
      <c r="M588" s="6" t="s">
        <v>33</v>
      </c>
      <c r="N588" s="6" t="str">
        <f t="shared" si="56"/>
        <v>BX</v>
      </c>
      <c r="O588" s="6" t="e">
        <f>Sizing!R595</f>
        <v>#N/A</v>
      </c>
      <c r="P588" s="6">
        <v>0</v>
      </c>
      <c r="Q588" s="6" t="s">
        <v>33</v>
      </c>
      <c r="R588" s="6" t="s">
        <v>139</v>
      </c>
    </row>
    <row r="589" spans="1:18" ht="12.75">
      <c r="A589" s="39">
        <f>'Volume Forecast'!B594</f>
        <v>0</v>
      </c>
      <c r="B589" s="39">
        <f>'Volume Forecast'!C594</f>
        <v>0</v>
      </c>
      <c r="C589" s="6" t="str">
        <f>'Volume Forecast'!D594</f>
        <v>Ea</v>
      </c>
      <c r="D589" s="6" t="str">
        <f t="shared" si="54"/>
        <v>Ea</v>
      </c>
      <c r="E589" s="6" t="e">
        <f>Sizing!J596</f>
        <v>#N/A</v>
      </c>
      <c r="F589" s="6">
        <v>0</v>
      </c>
      <c r="G589" s="6" t="s">
        <v>32</v>
      </c>
      <c r="H589" s="6" t="s">
        <v>150</v>
      </c>
      <c r="I589" s="6" t="str">
        <f t="shared" si="55"/>
        <v>Ea</v>
      </c>
      <c r="J589" s="6" t="e">
        <f>Sizing!N596</f>
        <v>#N/A</v>
      </c>
      <c r="K589" s="6">
        <v>0</v>
      </c>
      <c r="L589" s="6" t="s">
        <v>150</v>
      </c>
      <c r="M589" s="6" t="s">
        <v>33</v>
      </c>
      <c r="N589" s="6" t="str">
        <f t="shared" si="56"/>
        <v>Ea</v>
      </c>
      <c r="O589" s="6" t="e">
        <f>Sizing!R596</f>
        <v>#N/A</v>
      </c>
      <c r="P589" s="6">
        <v>0</v>
      </c>
      <c r="Q589" s="6" t="s">
        <v>33</v>
      </c>
      <c r="R589" s="6" t="s">
        <v>139</v>
      </c>
    </row>
    <row r="590" spans="1:18" ht="12.75">
      <c r="A590" s="39">
        <f>'Volume Forecast'!B595</f>
        <v>0</v>
      </c>
      <c r="B590" s="39">
        <f>'Volume Forecast'!C595</f>
        <v>0</v>
      </c>
      <c r="C590" s="6" t="str">
        <f>'Volume Forecast'!D595</f>
        <v>Ea</v>
      </c>
      <c r="D590" s="6" t="str">
        <f t="shared" si="54"/>
        <v>Ea</v>
      </c>
      <c r="E590" s="6" t="e">
        <f>Sizing!J597</f>
        <v>#N/A</v>
      </c>
      <c r="F590" s="6">
        <v>0</v>
      </c>
      <c r="G590" s="6" t="s">
        <v>32</v>
      </c>
      <c r="H590" s="6" t="s">
        <v>150</v>
      </c>
      <c r="I590" s="6" t="str">
        <f t="shared" si="55"/>
        <v>Ea</v>
      </c>
      <c r="J590" s="6" t="e">
        <f>Sizing!N597</f>
        <v>#N/A</v>
      </c>
      <c r="K590" s="6">
        <v>0</v>
      </c>
      <c r="L590" s="6" t="s">
        <v>150</v>
      </c>
      <c r="M590" s="6" t="s">
        <v>33</v>
      </c>
      <c r="N590" s="6" t="str">
        <f t="shared" si="56"/>
        <v>Ea</v>
      </c>
      <c r="O590" s="6" t="e">
        <f>Sizing!R597</f>
        <v>#N/A</v>
      </c>
      <c r="P590" s="6">
        <v>0</v>
      </c>
      <c r="Q590" s="6" t="s">
        <v>33</v>
      </c>
      <c r="R590" s="6" t="s">
        <v>139</v>
      </c>
    </row>
    <row r="591" spans="1:18" ht="12.75">
      <c r="A591" s="39">
        <f>'Volume Forecast'!B596</f>
        <v>0</v>
      </c>
      <c r="B591" s="39">
        <f>'Volume Forecast'!C596</f>
        <v>0</v>
      </c>
      <c r="C591" s="6" t="str">
        <f>'Volume Forecast'!D596</f>
        <v>BAG</v>
      </c>
      <c r="D591" s="6" t="str">
        <f t="shared" si="54"/>
        <v>BAG</v>
      </c>
      <c r="E591" s="6" t="e">
        <f>Sizing!J598</f>
        <v>#N/A</v>
      </c>
      <c r="F591" s="6">
        <v>0</v>
      </c>
      <c r="G591" s="6" t="s">
        <v>32</v>
      </c>
      <c r="H591" s="6" t="s">
        <v>150</v>
      </c>
      <c r="I591" s="6" t="str">
        <f t="shared" si="55"/>
        <v>BAG</v>
      </c>
      <c r="J591" s="6" t="e">
        <f>Sizing!N598</f>
        <v>#N/A</v>
      </c>
      <c r="K591" s="6">
        <v>0</v>
      </c>
      <c r="L591" s="6" t="s">
        <v>150</v>
      </c>
      <c r="M591" s="6" t="s">
        <v>33</v>
      </c>
      <c r="N591" s="6" t="str">
        <f t="shared" si="56"/>
        <v>BAG</v>
      </c>
      <c r="O591" s="6" t="e">
        <f>Sizing!R598</f>
        <v>#N/A</v>
      </c>
      <c r="P591" s="6">
        <v>0</v>
      </c>
      <c r="Q591" s="6" t="s">
        <v>33</v>
      </c>
      <c r="R591" s="6" t="s">
        <v>139</v>
      </c>
    </row>
    <row r="592" spans="1:18" ht="12.75">
      <c r="A592" s="39">
        <f>'Volume Forecast'!B597</f>
        <v>0</v>
      </c>
      <c r="B592" s="39">
        <f>'Volume Forecast'!C597</f>
        <v>0</v>
      </c>
      <c r="C592" s="6" t="str">
        <f>'Volume Forecast'!D597</f>
        <v>BAG</v>
      </c>
      <c r="D592" s="6" t="str">
        <f t="shared" si="54"/>
        <v>BAG</v>
      </c>
      <c r="E592" s="6" t="e">
        <f>Sizing!J599</f>
        <v>#N/A</v>
      </c>
      <c r="F592" s="6">
        <v>0</v>
      </c>
      <c r="G592" s="6" t="s">
        <v>32</v>
      </c>
      <c r="H592" s="6" t="s">
        <v>150</v>
      </c>
      <c r="I592" s="6" t="str">
        <f t="shared" si="55"/>
        <v>BAG</v>
      </c>
      <c r="J592" s="6" t="e">
        <f>Sizing!N599</f>
        <v>#N/A</v>
      </c>
      <c r="K592" s="6">
        <v>0</v>
      </c>
      <c r="L592" s="6" t="s">
        <v>150</v>
      </c>
      <c r="M592" s="6" t="s">
        <v>33</v>
      </c>
      <c r="N592" s="6" t="str">
        <f t="shared" si="56"/>
        <v>BAG</v>
      </c>
      <c r="O592" s="6" t="e">
        <f>Sizing!R599</f>
        <v>#N/A</v>
      </c>
      <c r="P592" s="6">
        <v>0</v>
      </c>
      <c r="Q592" s="6" t="s">
        <v>33</v>
      </c>
      <c r="R592" s="6" t="s">
        <v>139</v>
      </c>
    </row>
    <row r="593" spans="1:18" ht="12.75">
      <c r="A593" s="39">
        <f>'Volume Forecast'!B598</f>
        <v>0</v>
      </c>
      <c r="B593" s="39">
        <f>'Volume Forecast'!C598</f>
        <v>0</v>
      </c>
      <c r="C593" s="6" t="str">
        <f>'Volume Forecast'!D598</f>
        <v>BX</v>
      </c>
      <c r="D593" s="6" t="str">
        <f t="shared" si="54"/>
        <v>BX</v>
      </c>
      <c r="E593" s="6" t="e">
        <f>Sizing!J600</f>
        <v>#N/A</v>
      </c>
      <c r="F593" s="6">
        <v>0</v>
      </c>
      <c r="G593" s="6" t="s">
        <v>32</v>
      </c>
      <c r="H593" s="6" t="s">
        <v>150</v>
      </c>
      <c r="I593" s="6" t="str">
        <f t="shared" si="55"/>
        <v>BX</v>
      </c>
      <c r="J593" s="6" t="e">
        <f>Sizing!N600</f>
        <v>#N/A</v>
      </c>
      <c r="K593" s="6">
        <v>0</v>
      </c>
      <c r="L593" s="6" t="s">
        <v>150</v>
      </c>
      <c r="M593" s="6" t="s">
        <v>33</v>
      </c>
      <c r="N593" s="6" t="str">
        <f t="shared" si="56"/>
        <v>BX</v>
      </c>
      <c r="O593" s="6" t="e">
        <f>Sizing!R600</f>
        <v>#N/A</v>
      </c>
      <c r="P593" s="6">
        <v>0</v>
      </c>
      <c r="Q593" s="6" t="s">
        <v>33</v>
      </c>
      <c r="R593" s="6" t="s">
        <v>139</v>
      </c>
    </row>
    <row r="594" spans="1:18" ht="12.75">
      <c r="A594" s="39">
        <f>'Volume Forecast'!B599</f>
        <v>0</v>
      </c>
      <c r="B594" s="39">
        <f>'Volume Forecast'!C599</f>
        <v>0</v>
      </c>
      <c r="C594" s="6" t="str">
        <f>'Volume Forecast'!D599</f>
        <v>BAG</v>
      </c>
      <c r="D594" s="6" t="str">
        <f t="shared" si="54"/>
        <v>BAG</v>
      </c>
      <c r="E594" s="6" t="e">
        <f>Sizing!J601</f>
        <v>#N/A</v>
      </c>
      <c r="F594" s="6">
        <v>0</v>
      </c>
      <c r="G594" s="6" t="s">
        <v>32</v>
      </c>
      <c r="H594" s="6" t="s">
        <v>150</v>
      </c>
      <c r="I594" s="6" t="str">
        <f t="shared" si="55"/>
        <v>BAG</v>
      </c>
      <c r="J594" s="6" t="e">
        <f>Sizing!N601</f>
        <v>#N/A</v>
      </c>
      <c r="K594" s="6">
        <v>0</v>
      </c>
      <c r="L594" s="6" t="s">
        <v>150</v>
      </c>
      <c r="M594" s="6" t="s">
        <v>33</v>
      </c>
      <c r="N594" s="6" t="str">
        <f t="shared" si="56"/>
        <v>BAG</v>
      </c>
      <c r="O594" s="6" t="e">
        <f>Sizing!R601</f>
        <v>#N/A</v>
      </c>
      <c r="P594" s="6">
        <v>0</v>
      </c>
      <c r="Q594" s="6" t="s">
        <v>33</v>
      </c>
      <c r="R594" s="6" t="s">
        <v>139</v>
      </c>
    </row>
    <row r="595" spans="1:18" ht="12.75">
      <c r="A595" s="39">
        <f>'Volume Forecast'!B600</f>
        <v>0</v>
      </c>
      <c r="B595" s="39">
        <f>'Volume Forecast'!C600</f>
        <v>0</v>
      </c>
      <c r="C595" s="6" t="str">
        <f>'Volume Forecast'!D600</f>
        <v>BAG</v>
      </c>
      <c r="D595" s="6" t="str">
        <f t="shared" si="54"/>
        <v>BAG</v>
      </c>
      <c r="E595" s="6" t="e">
        <f>Sizing!J602</f>
        <v>#N/A</v>
      </c>
      <c r="F595" s="6">
        <v>0</v>
      </c>
      <c r="G595" s="6" t="s">
        <v>32</v>
      </c>
      <c r="H595" s="6" t="s">
        <v>150</v>
      </c>
      <c r="I595" s="6" t="str">
        <f t="shared" si="55"/>
        <v>BAG</v>
      </c>
      <c r="J595" s="6" t="e">
        <f>Sizing!N602</f>
        <v>#N/A</v>
      </c>
      <c r="K595" s="6">
        <v>0</v>
      </c>
      <c r="L595" s="6" t="s">
        <v>150</v>
      </c>
      <c r="M595" s="6" t="s">
        <v>33</v>
      </c>
      <c r="N595" s="6" t="str">
        <f t="shared" si="56"/>
        <v>BAG</v>
      </c>
      <c r="O595" s="6" t="e">
        <f>Sizing!R602</f>
        <v>#N/A</v>
      </c>
      <c r="P595" s="6">
        <v>0</v>
      </c>
      <c r="Q595" s="6" t="s">
        <v>33</v>
      </c>
      <c r="R595" s="6" t="s">
        <v>139</v>
      </c>
    </row>
    <row r="596" spans="1:18" ht="12.75">
      <c r="A596" s="39">
        <f>'Volume Forecast'!B601</f>
        <v>0</v>
      </c>
      <c r="B596" s="39">
        <f>'Volume Forecast'!C601</f>
        <v>0</v>
      </c>
      <c r="C596" s="6" t="str">
        <f>'Volume Forecast'!D601</f>
        <v>Ea</v>
      </c>
      <c r="D596" s="6" t="str">
        <f t="shared" si="54"/>
        <v>Ea</v>
      </c>
      <c r="E596" s="6" t="e">
        <f>Sizing!J603</f>
        <v>#N/A</v>
      </c>
      <c r="F596" s="6">
        <v>0</v>
      </c>
      <c r="G596" s="6" t="s">
        <v>32</v>
      </c>
      <c r="H596" s="6" t="s">
        <v>150</v>
      </c>
      <c r="I596" s="6" t="str">
        <f t="shared" si="55"/>
        <v>Ea</v>
      </c>
      <c r="J596" s="6" t="e">
        <f>Sizing!N603</f>
        <v>#N/A</v>
      </c>
      <c r="K596" s="6">
        <v>0</v>
      </c>
      <c r="L596" s="6" t="s">
        <v>150</v>
      </c>
      <c r="M596" s="6" t="s">
        <v>33</v>
      </c>
      <c r="N596" s="6" t="str">
        <f t="shared" si="56"/>
        <v>Ea</v>
      </c>
      <c r="O596" s="6" t="e">
        <f>Sizing!R603</f>
        <v>#N/A</v>
      </c>
      <c r="P596" s="6">
        <v>0</v>
      </c>
      <c r="Q596" s="6" t="s">
        <v>33</v>
      </c>
      <c r="R596" s="6" t="s">
        <v>139</v>
      </c>
    </row>
    <row r="597" spans="1:18" ht="12.75">
      <c r="A597" s="39">
        <f>'Volume Forecast'!B602</f>
        <v>0</v>
      </c>
      <c r="B597" s="39">
        <f>'Volume Forecast'!C602</f>
        <v>0</v>
      </c>
      <c r="C597" s="6" t="str">
        <f>'Volume Forecast'!D602</f>
        <v>BX</v>
      </c>
      <c r="D597" s="6" t="str">
        <f t="shared" si="54"/>
        <v>BX</v>
      </c>
      <c r="E597" s="6" t="e">
        <f>Sizing!J604</f>
        <v>#N/A</v>
      </c>
      <c r="F597" s="6">
        <v>0</v>
      </c>
      <c r="G597" s="6" t="s">
        <v>32</v>
      </c>
      <c r="H597" s="6" t="s">
        <v>150</v>
      </c>
      <c r="I597" s="6" t="str">
        <f t="shared" si="55"/>
        <v>BX</v>
      </c>
      <c r="J597" s="6" t="e">
        <f>Sizing!N604</f>
        <v>#N/A</v>
      </c>
      <c r="K597" s="6">
        <v>0</v>
      </c>
      <c r="L597" s="6" t="s">
        <v>150</v>
      </c>
      <c r="M597" s="6" t="s">
        <v>33</v>
      </c>
      <c r="N597" s="6" t="str">
        <f t="shared" si="56"/>
        <v>BX</v>
      </c>
      <c r="O597" s="6" t="e">
        <f>Sizing!R604</f>
        <v>#N/A</v>
      </c>
      <c r="P597" s="6">
        <v>0</v>
      </c>
      <c r="Q597" s="6" t="s">
        <v>33</v>
      </c>
      <c r="R597" s="6" t="s">
        <v>139</v>
      </c>
    </row>
    <row r="598" spans="1:18" ht="12.75">
      <c r="A598" s="39">
        <f>'Volume Forecast'!B603</f>
        <v>0</v>
      </c>
      <c r="B598" s="39">
        <f>'Volume Forecast'!C603</f>
        <v>0</v>
      </c>
      <c r="C598" s="6" t="str">
        <f>'Volume Forecast'!D603</f>
        <v>Ea</v>
      </c>
      <c r="D598" s="6" t="str">
        <f t="shared" si="54"/>
        <v>Ea</v>
      </c>
      <c r="E598" s="6" t="e">
        <f>Sizing!J605</f>
        <v>#N/A</v>
      </c>
      <c r="F598" s="6">
        <v>0</v>
      </c>
      <c r="G598" s="6" t="s">
        <v>32</v>
      </c>
      <c r="H598" s="6" t="s">
        <v>150</v>
      </c>
      <c r="I598" s="6" t="str">
        <f t="shared" si="55"/>
        <v>Ea</v>
      </c>
      <c r="J598" s="6" t="e">
        <f>Sizing!N605</f>
        <v>#N/A</v>
      </c>
      <c r="K598" s="6">
        <v>0</v>
      </c>
      <c r="L598" s="6" t="s">
        <v>150</v>
      </c>
      <c r="M598" s="6" t="s">
        <v>33</v>
      </c>
      <c r="N598" s="6" t="str">
        <f t="shared" si="56"/>
        <v>Ea</v>
      </c>
      <c r="O598" s="6" t="e">
        <f>Sizing!R605</f>
        <v>#N/A</v>
      </c>
      <c r="P598" s="6">
        <v>0</v>
      </c>
      <c r="Q598" s="6" t="s">
        <v>33</v>
      </c>
      <c r="R598" s="6" t="s">
        <v>139</v>
      </c>
    </row>
    <row r="599" spans="1:18" ht="12.75">
      <c r="A599" s="39">
        <f>'Volume Forecast'!B604</f>
        <v>0</v>
      </c>
      <c r="B599" s="39">
        <f>'Volume Forecast'!C604</f>
        <v>0</v>
      </c>
      <c r="C599" s="6" t="str">
        <f>'Volume Forecast'!D604</f>
        <v>Ea</v>
      </c>
      <c r="D599" s="6" t="str">
        <f t="shared" si="54"/>
        <v>Ea</v>
      </c>
      <c r="E599" s="6" t="e">
        <f>Sizing!J606</f>
        <v>#N/A</v>
      </c>
      <c r="F599" s="6">
        <v>0</v>
      </c>
      <c r="G599" s="6" t="s">
        <v>32</v>
      </c>
      <c r="H599" s="6" t="s">
        <v>150</v>
      </c>
      <c r="I599" s="6" t="str">
        <f t="shared" si="55"/>
        <v>Ea</v>
      </c>
      <c r="J599" s="6" t="e">
        <f>Sizing!N606</f>
        <v>#N/A</v>
      </c>
      <c r="K599" s="6">
        <v>0</v>
      </c>
      <c r="L599" s="6" t="s">
        <v>150</v>
      </c>
      <c r="M599" s="6" t="s">
        <v>33</v>
      </c>
      <c r="N599" s="6" t="str">
        <f t="shared" si="56"/>
        <v>Ea</v>
      </c>
      <c r="O599" s="6" t="e">
        <f>Sizing!R606</f>
        <v>#N/A</v>
      </c>
      <c r="P599" s="6">
        <v>0</v>
      </c>
      <c r="Q599" s="6" t="s">
        <v>33</v>
      </c>
      <c r="R599" s="6" t="s">
        <v>139</v>
      </c>
    </row>
    <row r="600" spans="1:18" ht="12.75">
      <c r="A600" s="39">
        <f>'Volume Forecast'!B605</f>
        <v>0</v>
      </c>
      <c r="B600" s="39">
        <f>'Volume Forecast'!C605</f>
        <v>0</v>
      </c>
      <c r="C600" s="6" t="str">
        <f>'Volume Forecast'!D605</f>
        <v>Ea</v>
      </c>
      <c r="D600" s="6" t="str">
        <f t="shared" si="54"/>
        <v>Ea</v>
      </c>
      <c r="E600" s="6" t="e">
        <f>Sizing!J607</f>
        <v>#N/A</v>
      </c>
      <c r="F600" s="6">
        <v>0</v>
      </c>
      <c r="G600" s="6" t="s">
        <v>32</v>
      </c>
      <c r="H600" s="6" t="s">
        <v>150</v>
      </c>
      <c r="I600" s="6" t="str">
        <f t="shared" si="55"/>
        <v>Ea</v>
      </c>
      <c r="J600" s="6" t="e">
        <f>Sizing!N607</f>
        <v>#N/A</v>
      </c>
      <c r="K600" s="6">
        <v>0</v>
      </c>
      <c r="L600" s="6" t="s">
        <v>150</v>
      </c>
      <c r="M600" s="6" t="s">
        <v>33</v>
      </c>
      <c r="N600" s="6" t="str">
        <f t="shared" si="56"/>
        <v>Ea</v>
      </c>
      <c r="O600" s="6" t="e">
        <f>Sizing!R607</f>
        <v>#N/A</v>
      </c>
      <c r="P600" s="6">
        <v>0</v>
      </c>
      <c r="Q600" s="6" t="s">
        <v>33</v>
      </c>
      <c r="R600" s="6" t="s">
        <v>139</v>
      </c>
    </row>
    <row r="601" spans="1:18" ht="12.75">
      <c r="A601" s="39">
        <f>'Volume Forecast'!B606</f>
        <v>0</v>
      </c>
      <c r="B601" s="39">
        <f>'Volume Forecast'!C606</f>
        <v>0</v>
      </c>
      <c r="C601" s="6" t="str">
        <f>'Volume Forecast'!D606</f>
        <v>Ea</v>
      </c>
      <c r="D601" s="6" t="str">
        <f t="shared" si="54"/>
        <v>Ea</v>
      </c>
      <c r="E601" s="6" t="e">
        <f>Sizing!J608</f>
        <v>#N/A</v>
      </c>
      <c r="F601" s="6">
        <v>0</v>
      </c>
      <c r="G601" s="6" t="s">
        <v>32</v>
      </c>
      <c r="H601" s="6" t="s">
        <v>150</v>
      </c>
      <c r="I601" s="6" t="str">
        <f t="shared" si="55"/>
        <v>Ea</v>
      </c>
      <c r="J601" s="6" t="e">
        <f>Sizing!N608</f>
        <v>#N/A</v>
      </c>
      <c r="K601" s="6">
        <v>0</v>
      </c>
      <c r="L601" s="6" t="s">
        <v>150</v>
      </c>
      <c r="M601" s="6" t="s">
        <v>33</v>
      </c>
      <c r="N601" s="6" t="str">
        <f t="shared" si="56"/>
        <v>Ea</v>
      </c>
      <c r="O601" s="6" t="e">
        <f>Sizing!R608</f>
        <v>#N/A</v>
      </c>
      <c r="P601" s="6">
        <v>0</v>
      </c>
      <c r="Q601" s="6" t="s">
        <v>33</v>
      </c>
      <c r="R601" s="6" t="s">
        <v>139</v>
      </c>
    </row>
    <row r="602" spans="1:18" ht="12.75">
      <c r="A602" s="39">
        <f>'Volume Forecast'!B607</f>
        <v>0</v>
      </c>
      <c r="B602" s="39">
        <f>'Volume Forecast'!C607</f>
        <v>0</v>
      </c>
      <c r="C602" s="6" t="str">
        <f>'Volume Forecast'!D607</f>
        <v>Ea</v>
      </c>
      <c r="D602" s="6" t="str">
        <f t="shared" si="54"/>
        <v>Ea</v>
      </c>
      <c r="E602" s="6" t="e">
        <f>Sizing!J609</f>
        <v>#N/A</v>
      </c>
      <c r="F602" s="6">
        <v>0</v>
      </c>
      <c r="G602" s="6" t="s">
        <v>32</v>
      </c>
      <c r="H602" s="6" t="s">
        <v>150</v>
      </c>
      <c r="I602" s="6" t="str">
        <f t="shared" si="55"/>
        <v>Ea</v>
      </c>
      <c r="J602" s="6" t="e">
        <f>Sizing!N609</f>
        <v>#N/A</v>
      </c>
      <c r="K602" s="6">
        <v>0</v>
      </c>
      <c r="L602" s="6" t="s">
        <v>150</v>
      </c>
      <c r="M602" s="6" t="s">
        <v>33</v>
      </c>
      <c r="N602" s="6" t="str">
        <f t="shared" si="56"/>
        <v>Ea</v>
      </c>
      <c r="O602" s="6" t="e">
        <f>Sizing!R609</f>
        <v>#N/A</v>
      </c>
      <c r="P602" s="6">
        <v>0</v>
      </c>
      <c r="Q602" s="6" t="s">
        <v>33</v>
      </c>
      <c r="R602" s="6" t="s">
        <v>139</v>
      </c>
    </row>
    <row r="603" spans="1:18" ht="12.75">
      <c r="A603" s="39">
        <f>'Volume Forecast'!B608</f>
        <v>0</v>
      </c>
      <c r="B603" s="39">
        <f>'Volume Forecast'!C608</f>
        <v>0</v>
      </c>
      <c r="C603" s="6" t="str">
        <f>'Volume Forecast'!D608</f>
        <v>Ea</v>
      </c>
      <c r="D603" s="6" t="str">
        <f t="shared" si="54"/>
        <v>Ea</v>
      </c>
      <c r="E603" s="6" t="e">
        <f>Sizing!J610</f>
        <v>#N/A</v>
      </c>
      <c r="F603" s="6">
        <v>0</v>
      </c>
      <c r="G603" s="6" t="s">
        <v>32</v>
      </c>
      <c r="H603" s="6" t="s">
        <v>150</v>
      </c>
      <c r="I603" s="6" t="str">
        <f t="shared" si="55"/>
        <v>Ea</v>
      </c>
      <c r="J603" s="6" t="e">
        <f>Sizing!N610</f>
        <v>#N/A</v>
      </c>
      <c r="K603" s="6">
        <v>0</v>
      </c>
      <c r="L603" s="6" t="s">
        <v>150</v>
      </c>
      <c r="M603" s="6" t="s">
        <v>33</v>
      </c>
      <c r="N603" s="6" t="str">
        <f t="shared" si="56"/>
        <v>Ea</v>
      </c>
      <c r="O603" s="6" t="e">
        <f>Sizing!R610</f>
        <v>#N/A</v>
      </c>
      <c r="P603" s="6">
        <v>0</v>
      </c>
      <c r="Q603" s="6" t="s">
        <v>33</v>
      </c>
      <c r="R603" s="6" t="s">
        <v>139</v>
      </c>
    </row>
    <row r="604" spans="1:18" ht="12.75">
      <c r="A604" s="39">
        <f>'Volume Forecast'!B609</f>
        <v>0</v>
      </c>
      <c r="B604" s="39">
        <f>'Volume Forecast'!C609</f>
        <v>0</v>
      </c>
      <c r="C604" s="6" t="str">
        <f>'Volume Forecast'!D609</f>
        <v>Ea</v>
      </c>
      <c r="D604" s="6" t="str">
        <f t="shared" si="54"/>
        <v>Ea</v>
      </c>
      <c r="E604" s="6" t="e">
        <f>Sizing!J611</f>
        <v>#N/A</v>
      </c>
      <c r="F604" s="6">
        <v>0</v>
      </c>
      <c r="G604" s="6" t="s">
        <v>32</v>
      </c>
      <c r="H604" s="6" t="s">
        <v>150</v>
      </c>
      <c r="I604" s="6" t="str">
        <f t="shared" si="55"/>
        <v>Ea</v>
      </c>
      <c r="J604" s="6" t="e">
        <f>Sizing!N611</f>
        <v>#N/A</v>
      </c>
      <c r="K604" s="6">
        <v>0</v>
      </c>
      <c r="L604" s="6" t="s">
        <v>150</v>
      </c>
      <c r="M604" s="6" t="s">
        <v>33</v>
      </c>
      <c r="N604" s="6" t="str">
        <f t="shared" si="56"/>
        <v>Ea</v>
      </c>
      <c r="O604" s="6" t="e">
        <f>Sizing!R611</f>
        <v>#N/A</v>
      </c>
      <c r="P604" s="6">
        <v>0</v>
      </c>
      <c r="Q604" s="6" t="s">
        <v>33</v>
      </c>
      <c r="R604" s="6" t="s">
        <v>139</v>
      </c>
    </row>
    <row r="605" spans="1:18" ht="12.75">
      <c r="A605" s="39">
        <f>'Volume Forecast'!B610</f>
        <v>0</v>
      </c>
      <c r="B605" s="39">
        <f>'Volume Forecast'!C610</f>
        <v>0</v>
      </c>
      <c r="C605" s="6" t="str">
        <f>'Volume Forecast'!D610</f>
        <v>Ea</v>
      </c>
      <c r="D605" s="6" t="str">
        <f t="shared" si="54"/>
        <v>Ea</v>
      </c>
      <c r="E605" s="6" t="e">
        <f>Sizing!J612</f>
        <v>#N/A</v>
      </c>
      <c r="F605" s="6">
        <v>0</v>
      </c>
      <c r="G605" s="6" t="s">
        <v>32</v>
      </c>
      <c r="H605" s="6" t="s">
        <v>150</v>
      </c>
      <c r="I605" s="6" t="str">
        <f t="shared" si="55"/>
        <v>Ea</v>
      </c>
      <c r="J605" s="6" t="e">
        <f>Sizing!N612</f>
        <v>#N/A</v>
      </c>
      <c r="K605" s="6">
        <v>0</v>
      </c>
      <c r="L605" s="6" t="s">
        <v>150</v>
      </c>
      <c r="M605" s="6" t="s">
        <v>33</v>
      </c>
      <c r="N605" s="6" t="str">
        <f t="shared" si="56"/>
        <v>Ea</v>
      </c>
      <c r="O605" s="6" t="e">
        <f>Sizing!R612</f>
        <v>#N/A</v>
      </c>
      <c r="P605" s="6">
        <v>0</v>
      </c>
      <c r="Q605" s="6" t="s">
        <v>33</v>
      </c>
      <c r="R605" s="6" t="s">
        <v>139</v>
      </c>
    </row>
    <row r="606" spans="1:18" ht="12.75">
      <c r="A606" s="39">
        <f>'Volume Forecast'!B611</f>
        <v>0</v>
      </c>
      <c r="B606" s="39">
        <f>'Volume Forecast'!C611</f>
        <v>0</v>
      </c>
      <c r="C606" s="6" t="str">
        <f>'Volume Forecast'!D611</f>
        <v>Ea</v>
      </c>
      <c r="D606" s="6" t="str">
        <f t="shared" si="54"/>
        <v>Ea</v>
      </c>
      <c r="E606" s="6" t="e">
        <f>Sizing!J613</f>
        <v>#N/A</v>
      </c>
      <c r="F606" s="6">
        <v>0</v>
      </c>
      <c r="G606" s="6" t="s">
        <v>32</v>
      </c>
      <c r="H606" s="6" t="s">
        <v>150</v>
      </c>
      <c r="I606" s="6" t="str">
        <f t="shared" si="55"/>
        <v>Ea</v>
      </c>
      <c r="J606" s="6" t="e">
        <f>Sizing!N613</f>
        <v>#N/A</v>
      </c>
      <c r="K606" s="6">
        <v>0</v>
      </c>
      <c r="L606" s="6" t="s">
        <v>150</v>
      </c>
      <c r="M606" s="6" t="s">
        <v>33</v>
      </c>
      <c r="N606" s="6" t="str">
        <f t="shared" si="56"/>
        <v>Ea</v>
      </c>
      <c r="O606" s="6" t="e">
        <f>Sizing!R613</f>
        <v>#N/A</v>
      </c>
      <c r="P606" s="6">
        <v>0</v>
      </c>
      <c r="Q606" s="6" t="s">
        <v>33</v>
      </c>
      <c r="R606" s="6" t="s">
        <v>139</v>
      </c>
    </row>
    <row r="607" spans="1:18" ht="12.75">
      <c r="A607" s="39">
        <f>'Volume Forecast'!B612</f>
        <v>0</v>
      </c>
      <c r="B607" s="39">
        <f>'Volume Forecast'!C612</f>
        <v>0</v>
      </c>
      <c r="C607" s="6" t="str">
        <f>'Volume Forecast'!D612</f>
        <v>BX</v>
      </c>
      <c r="D607" s="6" t="str">
        <f t="shared" si="54"/>
        <v>BX</v>
      </c>
      <c r="E607" s="6" t="e">
        <f>Sizing!J614</f>
        <v>#N/A</v>
      </c>
      <c r="F607" s="6">
        <v>0</v>
      </c>
      <c r="G607" s="6" t="s">
        <v>32</v>
      </c>
      <c r="H607" s="6" t="s">
        <v>150</v>
      </c>
      <c r="I607" s="6" t="str">
        <f t="shared" si="55"/>
        <v>BX</v>
      </c>
      <c r="J607" s="6" t="e">
        <f>Sizing!N614</f>
        <v>#N/A</v>
      </c>
      <c r="K607" s="6">
        <v>0</v>
      </c>
      <c r="L607" s="6" t="s">
        <v>150</v>
      </c>
      <c r="M607" s="6" t="s">
        <v>33</v>
      </c>
      <c r="N607" s="6" t="str">
        <f t="shared" si="56"/>
        <v>BX</v>
      </c>
      <c r="O607" s="6" t="e">
        <f>Sizing!R614</f>
        <v>#N/A</v>
      </c>
      <c r="P607" s="6">
        <v>0</v>
      </c>
      <c r="Q607" s="6" t="s">
        <v>33</v>
      </c>
      <c r="R607" s="6" t="s">
        <v>139</v>
      </c>
    </row>
    <row r="608" spans="1:18" ht="12.75">
      <c r="A608" s="39">
        <f>'Volume Forecast'!B613</f>
        <v>0</v>
      </c>
      <c r="B608" s="39">
        <f>'Volume Forecast'!C613</f>
        <v>0</v>
      </c>
      <c r="C608" s="6" t="str">
        <f>'Volume Forecast'!D613</f>
        <v>Ea</v>
      </c>
      <c r="D608" s="6" t="str">
        <f t="shared" si="54"/>
        <v>Ea</v>
      </c>
      <c r="E608" s="6" t="e">
        <f>Sizing!J615</f>
        <v>#N/A</v>
      </c>
      <c r="F608" s="6">
        <v>0</v>
      </c>
      <c r="G608" s="6" t="s">
        <v>32</v>
      </c>
      <c r="H608" s="6" t="s">
        <v>150</v>
      </c>
      <c r="I608" s="6" t="str">
        <f t="shared" si="55"/>
        <v>Ea</v>
      </c>
      <c r="J608" s="6" t="e">
        <f>Sizing!N615</f>
        <v>#N/A</v>
      </c>
      <c r="K608" s="6">
        <v>0</v>
      </c>
      <c r="L608" s="6" t="s">
        <v>150</v>
      </c>
      <c r="M608" s="6" t="s">
        <v>33</v>
      </c>
      <c r="N608" s="6" t="str">
        <f t="shared" si="56"/>
        <v>Ea</v>
      </c>
      <c r="O608" s="6" t="e">
        <f>Sizing!R615</f>
        <v>#N/A</v>
      </c>
      <c r="P608" s="6">
        <v>0</v>
      </c>
      <c r="Q608" s="6" t="s">
        <v>33</v>
      </c>
      <c r="R608" s="6" t="s">
        <v>139</v>
      </c>
    </row>
    <row r="609" spans="1:18" ht="12.75">
      <c r="A609" s="39">
        <f>'Volume Forecast'!B614</f>
        <v>0</v>
      </c>
      <c r="B609" s="39">
        <f>'Volume Forecast'!C614</f>
        <v>0</v>
      </c>
      <c r="C609" s="6" t="str">
        <f>'Volume Forecast'!D614</f>
        <v>Ea</v>
      </c>
      <c r="D609" s="6" t="str">
        <f t="shared" si="54"/>
        <v>Ea</v>
      </c>
      <c r="E609" s="6" t="e">
        <f>Sizing!J616</f>
        <v>#N/A</v>
      </c>
      <c r="F609" s="6">
        <v>0</v>
      </c>
      <c r="G609" s="6" t="s">
        <v>32</v>
      </c>
      <c r="H609" s="6" t="s">
        <v>150</v>
      </c>
      <c r="I609" s="6" t="str">
        <f t="shared" si="55"/>
        <v>Ea</v>
      </c>
      <c r="J609" s="6" t="e">
        <f>Sizing!N616</f>
        <v>#N/A</v>
      </c>
      <c r="K609" s="6">
        <v>0</v>
      </c>
      <c r="L609" s="6" t="s">
        <v>150</v>
      </c>
      <c r="M609" s="6" t="s">
        <v>33</v>
      </c>
      <c r="N609" s="6" t="str">
        <f t="shared" si="56"/>
        <v>Ea</v>
      </c>
      <c r="O609" s="6" t="e">
        <f>Sizing!R616</f>
        <v>#N/A</v>
      </c>
      <c r="P609" s="6">
        <v>0</v>
      </c>
      <c r="Q609" s="6" t="s">
        <v>33</v>
      </c>
      <c r="R609" s="6" t="s">
        <v>139</v>
      </c>
    </row>
    <row r="610" spans="1:18" ht="12.75">
      <c r="A610" s="39">
        <f>'Volume Forecast'!B615</f>
        <v>0</v>
      </c>
      <c r="B610" s="39">
        <f>'Volume Forecast'!C615</f>
        <v>0</v>
      </c>
      <c r="C610" s="6" t="str">
        <f>'Volume Forecast'!D615</f>
        <v>Ea</v>
      </c>
      <c r="D610" s="6" t="str">
        <f t="shared" si="54"/>
        <v>Ea</v>
      </c>
      <c r="E610" s="6" t="e">
        <f>Sizing!J617</f>
        <v>#N/A</v>
      </c>
      <c r="F610" s="6">
        <v>0</v>
      </c>
      <c r="G610" s="6" t="s">
        <v>32</v>
      </c>
      <c r="H610" s="6" t="s">
        <v>150</v>
      </c>
      <c r="I610" s="6" t="str">
        <f t="shared" si="55"/>
        <v>Ea</v>
      </c>
      <c r="J610" s="6" t="e">
        <f>Sizing!N617</f>
        <v>#N/A</v>
      </c>
      <c r="K610" s="6">
        <v>0</v>
      </c>
      <c r="L610" s="6" t="s">
        <v>150</v>
      </c>
      <c r="M610" s="6" t="s">
        <v>33</v>
      </c>
      <c r="N610" s="6" t="str">
        <f t="shared" si="56"/>
        <v>Ea</v>
      </c>
      <c r="O610" s="6" t="e">
        <f>Sizing!R617</f>
        <v>#N/A</v>
      </c>
      <c r="P610" s="6">
        <v>0</v>
      </c>
      <c r="Q610" s="6" t="s">
        <v>33</v>
      </c>
      <c r="R610" s="6" t="s">
        <v>139</v>
      </c>
    </row>
    <row r="611" spans="1:18" ht="12.75">
      <c r="A611" s="39">
        <f>'Volume Forecast'!B616</f>
        <v>0</v>
      </c>
      <c r="B611" s="39">
        <f>'Volume Forecast'!C616</f>
        <v>0</v>
      </c>
      <c r="C611" s="6" t="str">
        <f>'Volume Forecast'!D616</f>
        <v>CAN</v>
      </c>
      <c r="D611" s="6" t="str">
        <f t="shared" si="54"/>
        <v>CAN</v>
      </c>
      <c r="E611" s="6" t="e">
        <f>Sizing!J618</f>
        <v>#N/A</v>
      </c>
      <c r="F611" s="6">
        <v>0</v>
      </c>
      <c r="G611" s="6" t="s">
        <v>32</v>
      </c>
      <c r="H611" s="6" t="s">
        <v>150</v>
      </c>
      <c r="I611" s="6" t="str">
        <f t="shared" si="55"/>
        <v>CAN</v>
      </c>
      <c r="J611" s="6" t="e">
        <f>Sizing!N618</f>
        <v>#N/A</v>
      </c>
      <c r="K611" s="6">
        <v>0</v>
      </c>
      <c r="L611" s="6" t="s">
        <v>150</v>
      </c>
      <c r="M611" s="6" t="s">
        <v>33</v>
      </c>
      <c r="N611" s="6" t="str">
        <f t="shared" si="56"/>
        <v>CAN</v>
      </c>
      <c r="O611" s="6" t="e">
        <f>Sizing!R618</f>
        <v>#N/A</v>
      </c>
      <c r="P611" s="6">
        <v>0</v>
      </c>
      <c r="Q611" s="6" t="s">
        <v>33</v>
      </c>
      <c r="R611" s="6" t="s">
        <v>139</v>
      </c>
    </row>
    <row r="612" spans="1:18" ht="12.75">
      <c r="A612" s="39">
        <f>'Volume Forecast'!B617</f>
        <v>0</v>
      </c>
      <c r="B612" s="39">
        <f>'Volume Forecast'!C617</f>
        <v>0</v>
      </c>
      <c r="C612" s="6" t="str">
        <f>'Volume Forecast'!D617</f>
        <v>Ea</v>
      </c>
      <c r="D612" s="6" t="str">
        <f t="shared" si="54"/>
        <v>Ea</v>
      </c>
      <c r="E612" s="6" t="e">
        <f>Sizing!J619</f>
        <v>#N/A</v>
      </c>
      <c r="F612" s="6">
        <v>0</v>
      </c>
      <c r="G612" s="6" t="s">
        <v>32</v>
      </c>
      <c r="H612" s="6" t="s">
        <v>150</v>
      </c>
      <c r="I612" s="6" t="str">
        <f t="shared" si="55"/>
        <v>Ea</v>
      </c>
      <c r="J612" s="6" t="e">
        <f>Sizing!N619</f>
        <v>#N/A</v>
      </c>
      <c r="K612" s="6">
        <v>0</v>
      </c>
      <c r="L612" s="6" t="s">
        <v>150</v>
      </c>
      <c r="M612" s="6" t="s">
        <v>33</v>
      </c>
      <c r="N612" s="6" t="str">
        <f t="shared" si="56"/>
        <v>Ea</v>
      </c>
      <c r="O612" s="6" t="e">
        <f>Sizing!R619</f>
        <v>#N/A</v>
      </c>
      <c r="P612" s="6">
        <v>0</v>
      </c>
      <c r="Q612" s="6" t="s">
        <v>33</v>
      </c>
      <c r="R612" s="6" t="s">
        <v>139</v>
      </c>
    </row>
    <row r="613" spans="1:18" ht="12.75">
      <c r="A613" s="39">
        <f>'Volume Forecast'!B618</f>
        <v>0</v>
      </c>
      <c r="B613" s="39">
        <f>'Volume Forecast'!C618</f>
        <v>0</v>
      </c>
      <c r="C613" s="6" t="str">
        <f>'Volume Forecast'!D618</f>
        <v>Ea</v>
      </c>
      <c r="D613" s="6" t="str">
        <f t="shared" si="54"/>
        <v>Ea</v>
      </c>
      <c r="E613" s="6" t="e">
        <f>Sizing!J620</f>
        <v>#N/A</v>
      </c>
      <c r="F613" s="6">
        <v>0</v>
      </c>
      <c r="G613" s="6" t="s">
        <v>32</v>
      </c>
      <c r="H613" s="6" t="s">
        <v>150</v>
      </c>
      <c r="I613" s="6" t="str">
        <f t="shared" si="55"/>
        <v>Ea</v>
      </c>
      <c r="J613" s="6" t="e">
        <f>Sizing!N620</f>
        <v>#N/A</v>
      </c>
      <c r="K613" s="6">
        <v>0</v>
      </c>
      <c r="L613" s="6" t="s">
        <v>150</v>
      </c>
      <c r="M613" s="6" t="s">
        <v>33</v>
      </c>
      <c r="N613" s="6" t="str">
        <f t="shared" si="56"/>
        <v>Ea</v>
      </c>
      <c r="O613" s="6" t="e">
        <f>Sizing!R620</f>
        <v>#N/A</v>
      </c>
      <c r="P613" s="6">
        <v>0</v>
      </c>
      <c r="Q613" s="6" t="s">
        <v>33</v>
      </c>
      <c r="R613" s="6" t="s">
        <v>139</v>
      </c>
    </row>
    <row r="614" spans="1:18" ht="12.75">
      <c r="A614" s="39">
        <f>'Volume Forecast'!B619</f>
        <v>0</v>
      </c>
      <c r="B614" s="39">
        <f>'Volume Forecast'!C619</f>
        <v>0</v>
      </c>
      <c r="C614" s="6" t="str">
        <f>'Volume Forecast'!D619</f>
        <v>Ea</v>
      </c>
      <c r="D614" s="6" t="str">
        <f t="shared" si="54"/>
        <v>Ea</v>
      </c>
      <c r="E614" s="6" t="e">
        <f>Sizing!J621</f>
        <v>#N/A</v>
      </c>
      <c r="F614" s="6">
        <v>0</v>
      </c>
      <c r="G614" s="6" t="s">
        <v>32</v>
      </c>
      <c r="H614" s="6" t="s">
        <v>150</v>
      </c>
      <c r="I614" s="6" t="str">
        <f t="shared" si="55"/>
        <v>Ea</v>
      </c>
      <c r="J614" s="6" t="e">
        <f>Sizing!N621</f>
        <v>#N/A</v>
      </c>
      <c r="K614" s="6">
        <v>0</v>
      </c>
      <c r="L614" s="6" t="s">
        <v>150</v>
      </c>
      <c r="M614" s="6" t="s">
        <v>33</v>
      </c>
      <c r="N614" s="6" t="str">
        <f t="shared" si="56"/>
        <v>Ea</v>
      </c>
      <c r="O614" s="6" t="e">
        <f>Sizing!R621</f>
        <v>#N/A</v>
      </c>
      <c r="P614" s="6">
        <v>0</v>
      </c>
      <c r="Q614" s="6" t="s">
        <v>33</v>
      </c>
      <c r="R614" s="6" t="s">
        <v>139</v>
      </c>
    </row>
    <row r="615" spans="1:18" ht="12.75">
      <c r="A615" s="39">
        <f>'Volume Forecast'!B620</f>
        <v>0</v>
      </c>
      <c r="B615" s="39">
        <f>'Volume Forecast'!C620</f>
        <v>0</v>
      </c>
      <c r="C615" s="6" t="str">
        <f>'Volume Forecast'!D620</f>
        <v>Ea</v>
      </c>
      <c r="D615" s="6" t="str">
        <f t="shared" si="54"/>
        <v>Ea</v>
      </c>
      <c r="E615" s="6" t="e">
        <f>Sizing!J622</f>
        <v>#N/A</v>
      </c>
      <c r="F615" s="6">
        <v>0</v>
      </c>
      <c r="G615" s="6" t="s">
        <v>32</v>
      </c>
      <c r="H615" s="6" t="s">
        <v>150</v>
      </c>
      <c r="I615" s="6" t="str">
        <f t="shared" si="55"/>
        <v>Ea</v>
      </c>
      <c r="J615" s="6" t="e">
        <f>Sizing!N622</f>
        <v>#N/A</v>
      </c>
      <c r="K615" s="6">
        <v>0</v>
      </c>
      <c r="L615" s="6" t="s">
        <v>150</v>
      </c>
      <c r="M615" s="6" t="s">
        <v>33</v>
      </c>
      <c r="N615" s="6" t="str">
        <f t="shared" si="56"/>
        <v>Ea</v>
      </c>
      <c r="O615" s="6" t="e">
        <f>Sizing!R622</f>
        <v>#N/A</v>
      </c>
      <c r="P615" s="6">
        <v>0</v>
      </c>
      <c r="Q615" s="6" t="s">
        <v>33</v>
      </c>
      <c r="R615" s="6" t="s">
        <v>139</v>
      </c>
    </row>
    <row r="616" spans="1:18" ht="12.75">
      <c r="A616" s="39">
        <f>'Volume Forecast'!B621</f>
        <v>0</v>
      </c>
      <c r="B616" s="39">
        <f>'Volume Forecast'!C621</f>
        <v>0</v>
      </c>
      <c r="C616" s="6" t="str">
        <f>'Volume Forecast'!D621</f>
        <v>Ea</v>
      </c>
      <c r="D616" s="6" t="str">
        <f t="shared" si="54"/>
        <v>Ea</v>
      </c>
      <c r="E616" s="6" t="e">
        <f>Sizing!J623</f>
        <v>#N/A</v>
      </c>
      <c r="F616" s="6">
        <v>0</v>
      </c>
      <c r="G616" s="6" t="s">
        <v>32</v>
      </c>
      <c r="H616" s="6" t="s">
        <v>150</v>
      </c>
      <c r="I616" s="6" t="str">
        <f t="shared" si="55"/>
        <v>Ea</v>
      </c>
      <c r="J616" s="6" t="e">
        <f>Sizing!N623</f>
        <v>#N/A</v>
      </c>
      <c r="K616" s="6">
        <v>0</v>
      </c>
      <c r="L616" s="6" t="s">
        <v>150</v>
      </c>
      <c r="M616" s="6" t="s">
        <v>33</v>
      </c>
      <c r="N616" s="6" t="str">
        <f t="shared" si="56"/>
        <v>Ea</v>
      </c>
      <c r="O616" s="6" t="e">
        <f>Sizing!R623</f>
        <v>#N/A</v>
      </c>
      <c r="P616" s="6">
        <v>0</v>
      </c>
      <c r="Q616" s="6" t="s">
        <v>33</v>
      </c>
      <c r="R616" s="6" t="s">
        <v>139</v>
      </c>
    </row>
    <row r="617" spans="1:18" ht="12.75">
      <c r="A617" s="39">
        <f>'Volume Forecast'!B622</f>
        <v>0</v>
      </c>
      <c r="B617" s="39">
        <f>'Volume Forecast'!C622</f>
        <v>0</v>
      </c>
      <c r="C617" s="6" t="str">
        <f>'Volume Forecast'!D622</f>
        <v>Ea</v>
      </c>
      <c r="D617" s="6" t="str">
        <f t="shared" si="54"/>
        <v>Ea</v>
      </c>
      <c r="E617" s="6" t="e">
        <f>Sizing!J624</f>
        <v>#N/A</v>
      </c>
      <c r="F617" s="6">
        <v>0</v>
      </c>
      <c r="G617" s="6" t="s">
        <v>32</v>
      </c>
      <c r="H617" s="6" t="s">
        <v>150</v>
      </c>
      <c r="I617" s="6" t="str">
        <f t="shared" si="55"/>
        <v>Ea</v>
      </c>
      <c r="J617" s="6" t="e">
        <f>Sizing!N624</f>
        <v>#N/A</v>
      </c>
      <c r="K617" s="6">
        <v>0</v>
      </c>
      <c r="L617" s="6" t="s">
        <v>150</v>
      </c>
      <c r="M617" s="6" t="s">
        <v>33</v>
      </c>
      <c r="N617" s="6" t="str">
        <f t="shared" si="56"/>
        <v>Ea</v>
      </c>
      <c r="O617" s="6" t="e">
        <f>Sizing!R624</f>
        <v>#N/A</v>
      </c>
      <c r="P617" s="6">
        <v>0</v>
      </c>
      <c r="Q617" s="6" t="s">
        <v>33</v>
      </c>
      <c r="R617" s="6" t="s">
        <v>139</v>
      </c>
    </row>
    <row r="618" spans="1:18" ht="12.75">
      <c r="A618" s="39">
        <f>'Volume Forecast'!B623</f>
        <v>0</v>
      </c>
      <c r="B618" s="39">
        <f>'Volume Forecast'!C623</f>
        <v>0</v>
      </c>
      <c r="C618" s="6" t="str">
        <f>'Volume Forecast'!D623</f>
        <v>Ea</v>
      </c>
      <c r="D618" s="6" t="str">
        <f t="shared" si="54"/>
        <v>Ea</v>
      </c>
      <c r="E618" s="6" t="e">
        <f>Sizing!J625</f>
        <v>#N/A</v>
      </c>
      <c r="F618" s="6">
        <v>0</v>
      </c>
      <c r="G618" s="6" t="s">
        <v>32</v>
      </c>
      <c r="H618" s="6" t="s">
        <v>150</v>
      </c>
      <c r="I618" s="6" t="str">
        <f t="shared" si="55"/>
        <v>Ea</v>
      </c>
      <c r="J618" s="6" t="e">
        <f>Sizing!N625</f>
        <v>#N/A</v>
      </c>
      <c r="K618" s="6">
        <v>0</v>
      </c>
      <c r="L618" s="6" t="s">
        <v>150</v>
      </c>
      <c r="M618" s="6" t="s">
        <v>33</v>
      </c>
      <c r="N618" s="6" t="str">
        <f t="shared" si="56"/>
        <v>Ea</v>
      </c>
      <c r="O618" s="6" t="e">
        <f>Sizing!R625</f>
        <v>#N/A</v>
      </c>
      <c r="P618" s="6">
        <v>0</v>
      </c>
      <c r="Q618" s="6" t="s">
        <v>33</v>
      </c>
      <c r="R618" s="6" t="s">
        <v>139</v>
      </c>
    </row>
    <row r="619" spans="1:18" ht="12.75">
      <c r="A619" s="39">
        <f>'Volume Forecast'!B624</f>
        <v>0</v>
      </c>
      <c r="B619" s="39">
        <f>'Volume Forecast'!C624</f>
        <v>0</v>
      </c>
      <c r="C619" s="6" t="str">
        <f>'Volume Forecast'!D624</f>
        <v>Ea</v>
      </c>
      <c r="D619" s="6" t="str">
        <f t="shared" si="54"/>
        <v>Ea</v>
      </c>
      <c r="E619" s="6" t="e">
        <f>Sizing!J626</f>
        <v>#N/A</v>
      </c>
      <c r="F619" s="6">
        <v>0</v>
      </c>
      <c r="G619" s="6" t="s">
        <v>32</v>
      </c>
      <c r="H619" s="6" t="s">
        <v>150</v>
      </c>
      <c r="I619" s="6" t="str">
        <f t="shared" si="55"/>
        <v>Ea</v>
      </c>
      <c r="J619" s="6" t="e">
        <f>Sizing!N626</f>
        <v>#N/A</v>
      </c>
      <c r="K619" s="6">
        <v>0</v>
      </c>
      <c r="L619" s="6" t="s">
        <v>150</v>
      </c>
      <c r="M619" s="6" t="s">
        <v>33</v>
      </c>
      <c r="N619" s="6" t="str">
        <f t="shared" si="56"/>
        <v>Ea</v>
      </c>
      <c r="O619" s="6" t="e">
        <f>Sizing!R626</f>
        <v>#N/A</v>
      </c>
      <c r="P619" s="6">
        <v>0</v>
      </c>
      <c r="Q619" s="6" t="s">
        <v>33</v>
      </c>
      <c r="R619" s="6" t="s">
        <v>139</v>
      </c>
    </row>
    <row r="620" spans="1:18" ht="12.75">
      <c r="A620" s="39">
        <f>'Volume Forecast'!B625</f>
        <v>0</v>
      </c>
      <c r="B620" s="39">
        <f>'Volume Forecast'!C625</f>
        <v>0</v>
      </c>
      <c r="C620" s="6" t="str">
        <f>'Volume Forecast'!D625</f>
        <v>GA</v>
      </c>
      <c r="D620" s="6" t="str">
        <f t="shared" si="54"/>
        <v>GA</v>
      </c>
      <c r="E620" s="6" t="e">
        <f>Sizing!J627</f>
        <v>#N/A</v>
      </c>
      <c r="F620" s="6">
        <v>0</v>
      </c>
      <c r="G620" s="6" t="s">
        <v>32</v>
      </c>
      <c r="H620" s="6" t="s">
        <v>150</v>
      </c>
      <c r="I620" s="6" t="str">
        <f t="shared" si="55"/>
        <v>GA</v>
      </c>
      <c r="J620" s="6" t="e">
        <f>Sizing!N627</f>
        <v>#N/A</v>
      </c>
      <c r="K620" s="6">
        <v>0</v>
      </c>
      <c r="L620" s="6" t="s">
        <v>150</v>
      </c>
      <c r="M620" s="6" t="s">
        <v>33</v>
      </c>
      <c r="N620" s="6" t="str">
        <f t="shared" si="56"/>
        <v>GA</v>
      </c>
      <c r="O620" s="6" t="e">
        <f>Sizing!R627</f>
        <v>#N/A</v>
      </c>
      <c r="P620" s="6">
        <v>0</v>
      </c>
      <c r="Q620" s="6" t="s">
        <v>33</v>
      </c>
      <c r="R620" s="6" t="s">
        <v>139</v>
      </c>
    </row>
    <row r="621" spans="1:18" ht="12.75">
      <c r="A621" s="39">
        <f>'Volume Forecast'!B626</f>
        <v>0</v>
      </c>
      <c r="B621" s="39">
        <f>'Volume Forecast'!C626</f>
        <v>0</v>
      </c>
      <c r="C621" s="6" t="str">
        <f>'Volume Forecast'!D626</f>
        <v>Ea</v>
      </c>
      <c r="D621" s="6" t="str">
        <f t="shared" si="54"/>
        <v>Ea</v>
      </c>
      <c r="E621" s="6" t="e">
        <f>Sizing!J628</f>
        <v>#N/A</v>
      </c>
      <c r="F621" s="6">
        <v>0</v>
      </c>
      <c r="G621" s="6" t="s">
        <v>32</v>
      </c>
      <c r="H621" s="6" t="s">
        <v>150</v>
      </c>
      <c r="I621" s="6" t="str">
        <f t="shared" si="55"/>
        <v>Ea</v>
      </c>
      <c r="J621" s="6" t="e">
        <f>Sizing!N628</f>
        <v>#N/A</v>
      </c>
      <c r="K621" s="6">
        <v>0</v>
      </c>
      <c r="L621" s="6" t="s">
        <v>150</v>
      </c>
      <c r="M621" s="6" t="s">
        <v>33</v>
      </c>
      <c r="N621" s="6" t="str">
        <f t="shared" si="56"/>
        <v>Ea</v>
      </c>
      <c r="O621" s="6" t="e">
        <f>Sizing!R628</f>
        <v>#N/A</v>
      </c>
      <c r="P621" s="6">
        <v>0</v>
      </c>
      <c r="Q621" s="6" t="s">
        <v>33</v>
      </c>
      <c r="R621" s="6" t="s">
        <v>139</v>
      </c>
    </row>
    <row r="622" spans="1:18" ht="12.75">
      <c r="A622" s="39">
        <f>'Volume Forecast'!B627</f>
        <v>0</v>
      </c>
      <c r="B622" s="39">
        <f>'Volume Forecast'!C627</f>
        <v>0</v>
      </c>
      <c r="C622" s="6" t="str">
        <f>'Volume Forecast'!D627</f>
        <v>Ea</v>
      </c>
      <c r="D622" s="6" t="str">
        <f t="shared" si="54"/>
        <v>Ea</v>
      </c>
      <c r="E622" s="6" t="e">
        <f>Sizing!J629</f>
        <v>#N/A</v>
      </c>
      <c r="F622" s="6">
        <v>0</v>
      </c>
      <c r="G622" s="6" t="s">
        <v>32</v>
      </c>
      <c r="H622" s="6" t="s">
        <v>150</v>
      </c>
      <c r="I622" s="6" t="str">
        <f t="shared" si="55"/>
        <v>Ea</v>
      </c>
      <c r="J622" s="6" t="e">
        <f>Sizing!N629</f>
        <v>#N/A</v>
      </c>
      <c r="K622" s="6">
        <v>0</v>
      </c>
      <c r="L622" s="6" t="s">
        <v>150</v>
      </c>
      <c r="M622" s="6" t="s">
        <v>33</v>
      </c>
      <c r="N622" s="6" t="str">
        <f t="shared" si="56"/>
        <v>Ea</v>
      </c>
      <c r="O622" s="6" t="e">
        <f>Sizing!R629</f>
        <v>#N/A</v>
      </c>
      <c r="P622" s="6">
        <v>0</v>
      </c>
      <c r="Q622" s="6" t="s">
        <v>33</v>
      </c>
      <c r="R622" s="6" t="s">
        <v>139</v>
      </c>
    </row>
    <row r="623" spans="1:18" ht="12.75">
      <c r="A623" s="39">
        <f>'Volume Forecast'!B628</f>
        <v>0</v>
      </c>
      <c r="B623" s="39">
        <f>'Volume Forecast'!C628</f>
        <v>0</v>
      </c>
      <c r="C623" s="6" t="str">
        <f>'Volume Forecast'!D628</f>
        <v>Ea</v>
      </c>
      <c r="D623" s="6" t="str">
        <f t="shared" si="54"/>
        <v>Ea</v>
      </c>
      <c r="E623" s="6" t="e">
        <f>Sizing!J630</f>
        <v>#N/A</v>
      </c>
      <c r="F623" s="6">
        <v>0</v>
      </c>
      <c r="G623" s="6" t="s">
        <v>32</v>
      </c>
      <c r="H623" s="6" t="s">
        <v>150</v>
      </c>
      <c r="I623" s="6" t="str">
        <f t="shared" si="55"/>
        <v>Ea</v>
      </c>
      <c r="J623" s="6" t="e">
        <f>Sizing!N630</f>
        <v>#N/A</v>
      </c>
      <c r="K623" s="6">
        <v>0</v>
      </c>
      <c r="L623" s="6" t="s">
        <v>150</v>
      </c>
      <c r="M623" s="6" t="s">
        <v>33</v>
      </c>
      <c r="N623" s="6" t="str">
        <f t="shared" si="56"/>
        <v>Ea</v>
      </c>
      <c r="O623" s="6" t="e">
        <f>Sizing!R630</f>
        <v>#N/A</v>
      </c>
      <c r="P623" s="6">
        <v>0</v>
      </c>
      <c r="Q623" s="6" t="s">
        <v>33</v>
      </c>
      <c r="R623" s="6" t="s">
        <v>139</v>
      </c>
    </row>
    <row r="624" spans="1:18" ht="12.75">
      <c r="A624" s="39">
        <f>'Volume Forecast'!B629</f>
        <v>0</v>
      </c>
      <c r="B624" s="39">
        <f>'Volume Forecast'!C629</f>
        <v>0</v>
      </c>
      <c r="C624" s="6" t="str">
        <f>'Volume Forecast'!D629</f>
        <v>Ea</v>
      </c>
      <c r="D624" s="6" t="str">
        <f t="shared" si="54"/>
        <v>Ea</v>
      </c>
      <c r="E624" s="6" t="e">
        <f>Sizing!J631</f>
        <v>#N/A</v>
      </c>
      <c r="F624" s="6">
        <v>0</v>
      </c>
      <c r="G624" s="6" t="s">
        <v>32</v>
      </c>
      <c r="H624" s="6" t="s">
        <v>150</v>
      </c>
      <c r="I624" s="6" t="str">
        <f t="shared" si="55"/>
        <v>Ea</v>
      </c>
      <c r="J624" s="6" t="e">
        <f>Sizing!N631</f>
        <v>#N/A</v>
      </c>
      <c r="K624" s="6">
        <v>0</v>
      </c>
      <c r="L624" s="6" t="s">
        <v>150</v>
      </c>
      <c r="M624" s="6" t="s">
        <v>33</v>
      </c>
      <c r="N624" s="6" t="str">
        <f t="shared" si="56"/>
        <v>Ea</v>
      </c>
      <c r="O624" s="6" t="e">
        <f>Sizing!R631</f>
        <v>#N/A</v>
      </c>
      <c r="P624" s="6">
        <v>0</v>
      </c>
      <c r="Q624" s="6" t="s">
        <v>33</v>
      </c>
      <c r="R624" s="6" t="s">
        <v>139</v>
      </c>
    </row>
    <row r="625" spans="1:18" ht="12.75">
      <c r="A625" s="39">
        <f>'Volume Forecast'!B630</f>
        <v>0</v>
      </c>
      <c r="B625" s="39">
        <f>'Volume Forecast'!C630</f>
        <v>0</v>
      </c>
      <c r="C625" s="6" t="str">
        <f>'Volume Forecast'!D630</f>
        <v>Ea</v>
      </c>
      <c r="D625" s="6" t="str">
        <f t="shared" si="54"/>
        <v>Ea</v>
      </c>
      <c r="E625" s="6" t="e">
        <f>Sizing!J632</f>
        <v>#N/A</v>
      </c>
      <c r="F625" s="6">
        <v>0</v>
      </c>
      <c r="G625" s="6" t="s">
        <v>32</v>
      </c>
      <c r="H625" s="6" t="s">
        <v>150</v>
      </c>
      <c r="I625" s="6" t="str">
        <f t="shared" si="55"/>
        <v>Ea</v>
      </c>
      <c r="J625" s="6" t="e">
        <f>Sizing!N632</f>
        <v>#N/A</v>
      </c>
      <c r="K625" s="6">
        <v>0</v>
      </c>
      <c r="L625" s="6" t="s">
        <v>150</v>
      </c>
      <c r="M625" s="6" t="s">
        <v>33</v>
      </c>
      <c r="N625" s="6" t="str">
        <f t="shared" si="56"/>
        <v>Ea</v>
      </c>
      <c r="O625" s="6" t="e">
        <f>Sizing!R632</f>
        <v>#N/A</v>
      </c>
      <c r="P625" s="6">
        <v>0</v>
      </c>
      <c r="Q625" s="6" t="s">
        <v>33</v>
      </c>
      <c r="R625" s="6" t="s">
        <v>139</v>
      </c>
    </row>
    <row r="626" spans="1:18" ht="12.75">
      <c r="A626" s="39">
        <f>'Volume Forecast'!B631</f>
        <v>0</v>
      </c>
      <c r="B626" s="39">
        <f>'Volume Forecast'!C631</f>
        <v>0</v>
      </c>
      <c r="C626" s="6" t="str">
        <f>'Volume Forecast'!D631</f>
        <v>Ea</v>
      </c>
      <c r="D626" s="6" t="str">
        <f t="shared" si="54"/>
        <v>Ea</v>
      </c>
      <c r="E626" s="6" t="e">
        <f>Sizing!J633</f>
        <v>#N/A</v>
      </c>
      <c r="F626" s="6">
        <v>0</v>
      </c>
      <c r="G626" s="6" t="s">
        <v>32</v>
      </c>
      <c r="H626" s="6" t="s">
        <v>150</v>
      </c>
      <c r="I626" s="6" t="str">
        <f t="shared" si="55"/>
        <v>Ea</v>
      </c>
      <c r="J626" s="6" t="e">
        <f>Sizing!N633</f>
        <v>#N/A</v>
      </c>
      <c r="K626" s="6">
        <v>0</v>
      </c>
      <c r="L626" s="6" t="s">
        <v>150</v>
      </c>
      <c r="M626" s="6" t="s">
        <v>33</v>
      </c>
      <c r="N626" s="6" t="str">
        <f t="shared" si="56"/>
        <v>Ea</v>
      </c>
      <c r="O626" s="6" t="e">
        <f>Sizing!R633</f>
        <v>#N/A</v>
      </c>
      <c r="P626" s="6">
        <v>0</v>
      </c>
      <c r="Q626" s="6" t="s">
        <v>33</v>
      </c>
      <c r="R626" s="6" t="s">
        <v>139</v>
      </c>
    </row>
    <row r="627" spans="1:18" ht="12.75">
      <c r="A627" s="39">
        <f>'Volume Forecast'!B632</f>
        <v>0</v>
      </c>
      <c r="B627" s="39">
        <f>'Volume Forecast'!C632</f>
        <v>0</v>
      </c>
      <c r="C627" s="6" t="str">
        <f>'Volume Forecast'!D632</f>
        <v>Ea</v>
      </c>
      <c r="D627" s="6" t="str">
        <f t="shared" si="54"/>
        <v>Ea</v>
      </c>
      <c r="E627" s="6" t="e">
        <f>Sizing!J634</f>
        <v>#N/A</v>
      </c>
      <c r="F627" s="6">
        <v>0</v>
      </c>
      <c r="G627" s="6" t="s">
        <v>32</v>
      </c>
      <c r="H627" s="6" t="s">
        <v>150</v>
      </c>
      <c r="I627" s="6" t="str">
        <f t="shared" si="55"/>
        <v>Ea</v>
      </c>
      <c r="J627" s="6" t="e">
        <f>Sizing!N634</f>
        <v>#N/A</v>
      </c>
      <c r="K627" s="6">
        <v>0</v>
      </c>
      <c r="L627" s="6" t="s">
        <v>150</v>
      </c>
      <c r="M627" s="6" t="s">
        <v>33</v>
      </c>
      <c r="N627" s="6" t="str">
        <f t="shared" si="56"/>
        <v>Ea</v>
      </c>
      <c r="O627" s="6" t="e">
        <f>Sizing!R634</f>
        <v>#N/A</v>
      </c>
      <c r="P627" s="6">
        <v>0</v>
      </c>
      <c r="Q627" s="6" t="s">
        <v>33</v>
      </c>
      <c r="R627" s="6" t="s">
        <v>139</v>
      </c>
    </row>
    <row r="628" spans="1:18" ht="12.75">
      <c r="A628" s="39">
        <f>'Volume Forecast'!B633</f>
        <v>0</v>
      </c>
      <c r="B628" s="39">
        <f>'Volume Forecast'!C633</f>
        <v>0</v>
      </c>
      <c r="C628" s="6" t="str">
        <f>'Volume Forecast'!D633</f>
        <v>Ea</v>
      </c>
      <c r="D628" s="6" t="str">
        <f t="shared" si="54"/>
        <v>Ea</v>
      </c>
      <c r="E628" s="6" t="e">
        <f>Sizing!J635</f>
        <v>#N/A</v>
      </c>
      <c r="F628" s="6">
        <v>0</v>
      </c>
      <c r="G628" s="6" t="s">
        <v>32</v>
      </c>
      <c r="H628" s="6" t="s">
        <v>150</v>
      </c>
      <c r="I628" s="6" t="str">
        <f t="shared" si="55"/>
        <v>Ea</v>
      </c>
      <c r="J628" s="6" t="e">
        <f>Sizing!N635</f>
        <v>#N/A</v>
      </c>
      <c r="K628" s="6">
        <v>0</v>
      </c>
      <c r="L628" s="6" t="s">
        <v>150</v>
      </c>
      <c r="M628" s="6" t="s">
        <v>33</v>
      </c>
      <c r="N628" s="6" t="str">
        <f t="shared" si="56"/>
        <v>Ea</v>
      </c>
      <c r="O628" s="6" t="e">
        <f>Sizing!R635</f>
        <v>#N/A</v>
      </c>
      <c r="P628" s="6">
        <v>0</v>
      </c>
      <c r="Q628" s="6" t="s">
        <v>33</v>
      </c>
      <c r="R628" s="6" t="s">
        <v>139</v>
      </c>
    </row>
    <row r="629" spans="1:18" ht="12.75">
      <c r="A629" s="39">
        <f>'Volume Forecast'!B634</f>
        <v>0</v>
      </c>
      <c r="B629" s="39">
        <f>'Volume Forecast'!C634</f>
        <v>0</v>
      </c>
      <c r="C629" s="6" t="str">
        <f>'Volume Forecast'!D634</f>
        <v>Ea</v>
      </c>
      <c r="D629" s="6" t="str">
        <f t="shared" si="54"/>
        <v>Ea</v>
      </c>
      <c r="E629" s="6" t="e">
        <f>Sizing!J636</f>
        <v>#N/A</v>
      </c>
      <c r="F629" s="6">
        <v>0</v>
      </c>
      <c r="G629" s="6" t="s">
        <v>32</v>
      </c>
      <c r="H629" s="6" t="s">
        <v>150</v>
      </c>
      <c r="I629" s="6" t="str">
        <f t="shared" si="55"/>
        <v>Ea</v>
      </c>
      <c r="J629" s="6" t="e">
        <f>Sizing!N636</f>
        <v>#N/A</v>
      </c>
      <c r="K629" s="6">
        <v>0</v>
      </c>
      <c r="L629" s="6" t="s">
        <v>150</v>
      </c>
      <c r="M629" s="6" t="s">
        <v>33</v>
      </c>
      <c r="N629" s="6" t="str">
        <f t="shared" si="56"/>
        <v>Ea</v>
      </c>
      <c r="O629" s="6" t="e">
        <f>Sizing!R636</f>
        <v>#N/A</v>
      </c>
      <c r="P629" s="6">
        <v>0</v>
      </c>
      <c r="Q629" s="6" t="s">
        <v>33</v>
      </c>
      <c r="R629" s="6" t="s">
        <v>139</v>
      </c>
    </row>
    <row r="630" spans="1:18" ht="12.75">
      <c r="A630" s="39">
        <f>'Volume Forecast'!B635</f>
        <v>0</v>
      </c>
      <c r="B630" s="39">
        <f>'Volume Forecast'!C635</f>
        <v>0</v>
      </c>
      <c r="C630" s="6" t="str">
        <f>'Volume Forecast'!D635</f>
        <v>Ea</v>
      </c>
      <c r="D630" s="6" t="str">
        <f t="shared" si="54"/>
        <v>Ea</v>
      </c>
      <c r="E630" s="6" t="e">
        <f>Sizing!J637</f>
        <v>#N/A</v>
      </c>
      <c r="F630" s="6">
        <v>0</v>
      </c>
      <c r="G630" s="6" t="s">
        <v>32</v>
      </c>
      <c r="H630" s="6" t="s">
        <v>150</v>
      </c>
      <c r="I630" s="6" t="str">
        <f t="shared" si="55"/>
        <v>Ea</v>
      </c>
      <c r="J630" s="6" t="e">
        <f>Sizing!N637</f>
        <v>#N/A</v>
      </c>
      <c r="K630" s="6">
        <v>0</v>
      </c>
      <c r="L630" s="6" t="s">
        <v>150</v>
      </c>
      <c r="M630" s="6" t="s">
        <v>33</v>
      </c>
      <c r="N630" s="6" t="str">
        <f t="shared" si="56"/>
        <v>Ea</v>
      </c>
      <c r="O630" s="6" t="e">
        <f>Sizing!R637</f>
        <v>#N/A</v>
      </c>
      <c r="P630" s="6">
        <v>0</v>
      </c>
      <c r="Q630" s="6" t="s">
        <v>33</v>
      </c>
      <c r="R630" s="6" t="s">
        <v>139</v>
      </c>
    </row>
    <row r="631" spans="1:18" ht="12.75">
      <c r="A631" s="39">
        <f>'Volume Forecast'!B636</f>
        <v>0</v>
      </c>
      <c r="B631" s="39">
        <f>'Volume Forecast'!C636</f>
        <v>0</v>
      </c>
      <c r="C631" s="6" t="str">
        <f>'Volume Forecast'!D636</f>
        <v>RL</v>
      </c>
      <c r="D631" s="6" t="str">
        <f t="shared" si="54"/>
        <v>RL</v>
      </c>
      <c r="E631" s="6" t="e">
        <f>Sizing!J638</f>
        <v>#N/A</v>
      </c>
      <c r="F631" s="6">
        <v>0</v>
      </c>
      <c r="G631" s="6" t="s">
        <v>32</v>
      </c>
      <c r="H631" s="6" t="s">
        <v>150</v>
      </c>
      <c r="I631" s="6" t="str">
        <f t="shared" si="55"/>
        <v>RL</v>
      </c>
      <c r="J631" s="6" t="e">
        <f>Sizing!N638</f>
        <v>#N/A</v>
      </c>
      <c r="K631" s="6">
        <v>0</v>
      </c>
      <c r="L631" s="6" t="s">
        <v>150</v>
      </c>
      <c r="M631" s="6" t="s">
        <v>33</v>
      </c>
      <c r="N631" s="6" t="str">
        <f t="shared" si="56"/>
        <v>RL</v>
      </c>
      <c r="O631" s="6" t="e">
        <f>Sizing!R638</f>
        <v>#N/A</v>
      </c>
      <c r="P631" s="6">
        <v>0</v>
      </c>
      <c r="Q631" s="6" t="s">
        <v>33</v>
      </c>
      <c r="R631" s="6" t="s">
        <v>139</v>
      </c>
    </row>
    <row r="632" spans="1:18" ht="12.75">
      <c r="A632" s="39">
        <f>'Volume Forecast'!B637</f>
        <v>0</v>
      </c>
      <c r="B632" s="39">
        <f>'Volume Forecast'!C637</f>
        <v>0</v>
      </c>
      <c r="C632" s="6" t="str">
        <f>'Volume Forecast'!D637</f>
        <v>Ea</v>
      </c>
      <c r="D632" s="6" t="str">
        <f t="shared" si="54"/>
        <v>Ea</v>
      </c>
      <c r="E632" s="6" t="e">
        <f>Sizing!J639</f>
        <v>#N/A</v>
      </c>
      <c r="F632" s="6">
        <v>0</v>
      </c>
      <c r="G632" s="6" t="s">
        <v>32</v>
      </c>
      <c r="H632" s="6" t="s">
        <v>150</v>
      </c>
      <c r="I632" s="6" t="str">
        <f t="shared" si="55"/>
        <v>Ea</v>
      </c>
      <c r="J632" s="6" t="e">
        <f>Sizing!N639</f>
        <v>#N/A</v>
      </c>
      <c r="K632" s="6">
        <v>0</v>
      </c>
      <c r="L632" s="6" t="s">
        <v>150</v>
      </c>
      <c r="M632" s="6" t="s">
        <v>33</v>
      </c>
      <c r="N632" s="6" t="str">
        <f t="shared" si="56"/>
        <v>Ea</v>
      </c>
      <c r="O632" s="6" t="e">
        <f>Sizing!R639</f>
        <v>#N/A</v>
      </c>
      <c r="P632" s="6">
        <v>0</v>
      </c>
      <c r="Q632" s="6" t="s">
        <v>33</v>
      </c>
      <c r="R632" s="6" t="s">
        <v>139</v>
      </c>
    </row>
    <row r="633" spans="1:18" ht="12.75">
      <c r="A633" s="39">
        <f>'Volume Forecast'!B638</f>
        <v>0</v>
      </c>
      <c r="B633" s="39">
        <f>'Volume Forecast'!C638</f>
        <v>0</v>
      </c>
      <c r="C633" s="6" t="str">
        <f>'Volume Forecast'!D638</f>
        <v>BX</v>
      </c>
      <c r="D633" s="6" t="str">
        <f t="shared" si="54"/>
        <v>BX</v>
      </c>
      <c r="E633" s="6" t="e">
        <f>Sizing!J640</f>
        <v>#N/A</v>
      </c>
      <c r="F633" s="6">
        <v>0</v>
      </c>
      <c r="G633" s="6" t="s">
        <v>32</v>
      </c>
      <c r="H633" s="6" t="s">
        <v>150</v>
      </c>
      <c r="I633" s="6" t="str">
        <f t="shared" si="55"/>
        <v>BX</v>
      </c>
      <c r="J633" s="6" t="e">
        <f>Sizing!N640</f>
        <v>#N/A</v>
      </c>
      <c r="K633" s="6">
        <v>0</v>
      </c>
      <c r="L633" s="6" t="s">
        <v>150</v>
      </c>
      <c r="M633" s="6" t="s">
        <v>33</v>
      </c>
      <c r="N633" s="6" t="str">
        <f t="shared" si="56"/>
        <v>BX</v>
      </c>
      <c r="O633" s="6" t="e">
        <f>Sizing!R640</f>
        <v>#N/A</v>
      </c>
      <c r="P633" s="6">
        <v>0</v>
      </c>
      <c r="Q633" s="6" t="s">
        <v>33</v>
      </c>
      <c r="R633" s="6" t="s">
        <v>139</v>
      </c>
    </row>
    <row r="634" spans="1:18" ht="12.75">
      <c r="A634" s="39">
        <f>'Volume Forecast'!B639</f>
        <v>0</v>
      </c>
      <c r="B634" s="39">
        <f>'Volume Forecast'!C639</f>
        <v>0</v>
      </c>
      <c r="C634" s="6" t="str">
        <f>'Volume Forecast'!D639</f>
        <v>Ea</v>
      </c>
      <c r="D634" s="6" t="str">
        <f t="shared" si="54"/>
        <v>Ea</v>
      </c>
      <c r="E634" s="6" t="e">
        <f>Sizing!J641</f>
        <v>#N/A</v>
      </c>
      <c r="F634" s="6">
        <v>0</v>
      </c>
      <c r="G634" s="6" t="s">
        <v>32</v>
      </c>
      <c r="H634" s="6" t="s">
        <v>150</v>
      </c>
      <c r="I634" s="6" t="str">
        <f t="shared" si="55"/>
        <v>Ea</v>
      </c>
      <c r="J634" s="6" t="e">
        <f>Sizing!N641</f>
        <v>#N/A</v>
      </c>
      <c r="K634" s="6">
        <v>0</v>
      </c>
      <c r="L634" s="6" t="s">
        <v>150</v>
      </c>
      <c r="M634" s="6" t="s">
        <v>33</v>
      </c>
      <c r="N634" s="6" t="str">
        <f t="shared" si="56"/>
        <v>Ea</v>
      </c>
      <c r="O634" s="6" t="e">
        <f>Sizing!R641</f>
        <v>#N/A</v>
      </c>
      <c r="P634" s="6">
        <v>0</v>
      </c>
      <c r="Q634" s="6" t="s">
        <v>33</v>
      </c>
      <c r="R634" s="6" t="s">
        <v>139</v>
      </c>
    </row>
    <row r="635" spans="1:18" ht="12.75">
      <c r="A635" s="39">
        <f>'Volume Forecast'!B640</f>
        <v>0</v>
      </c>
      <c r="B635" s="39">
        <f>'Volume Forecast'!C640</f>
        <v>0</v>
      </c>
      <c r="C635" s="6" t="str">
        <f>'Volume Forecast'!D640</f>
        <v>Ea</v>
      </c>
      <c r="D635" s="6" t="str">
        <f t="shared" si="54"/>
        <v>Ea</v>
      </c>
      <c r="E635" s="6" t="e">
        <f>Sizing!J642</f>
        <v>#N/A</v>
      </c>
      <c r="F635" s="6">
        <v>0</v>
      </c>
      <c r="G635" s="6" t="s">
        <v>32</v>
      </c>
      <c r="H635" s="6" t="s">
        <v>150</v>
      </c>
      <c r="I635" s="6" t="str">
        <f t="shared" si="55"/>
        <v>Ea</v>
      </c>
      <c r="J635" s="6" t="e">
        <f>Sizing!N642</f>
        <v>#N/A</v>
      </c>
      <c r="K635" s="6">
        <v>0</v>
      </c>
      <c r="L635" s="6" t="s">
        <v>150</v>
      </c>
      <c r="M635" s="6" t="s">
        <v>33</v>
      </c>
      <c r="N635" s="6" t="str">
        <f t="shared" si="56"/>
        <v>Ea</v>
      </c>
      <c r="O635" s="6" t="e">
        <f>Sizing!R642</f>
        <v>#N/A</v>
      </c>
      <c r="P635" s="6">
        <v>0</v>
      </c>
      <c r="Q635" s="6" t="s">
        <v>33</v>
      </c>
      <c r="R635" s="6" t="s">
        <v>139</v>
      </c>
    </row>
    <row r="636" spans="1:18" ht="12.75">
      <c r="A636" s="39">
        <f>'Volume Forecast'!B641</f>
        <v>0</v>
      </c>
      <c r="B636" s="39">
        <f>'Volume Forecast'!C641</f>
        <v>0</v>
      </c>
      <c r="C636" s="6" t="str">
        <f>'Volume Forecast'!D641</f>
        <v>Ea</v>
      </c>
      <c r="D636" s="6" t="str">
        <f t="shared" si="54"/>
        <v>Ea</v>
      </c>
      <c r="E636" s="6" t="e">
        <f>Sizing!J643</f>
        <v>#N/A</v>
      </c>
      <c r="F636" s="6">
        <v>0</v>
      </c>
      <c r="G636" s="6" t="s">
        <v>32</v>
      </c>
      <c r="H636" s="6" t="s">
        <v>150</v>
      </c>
      <c r="I636" s="6" t="str">
        <f t="shared" si="55"/>
        <v>Ea</v>
      </c>
      <c r="J636" s="6" t="e">
        <f>Sizing!N643</f>
        <v>#N/A</v>
      </c>
      <c r="K636" s="6">
        <v>0</v>
      </c>
      <c r="L636" s="6" t="s">
        <v>150</v>
      </c>
      <c r="M636" s="6" t="s">
        <v>33</v>
      </c>
      <c r="N636" s="6" t="str">
        <f t="shared" si="56"/>
        <v>Ea</v>
      </c>
      <c r="O636" s="6" t="e">
        <f>Sizing!R643</f>
        <v>#N/A</v>
      </c>
      <c r="P636" s="6">
        <v>0</v>
      </c>
      <c r="Q636" s="6" t="s">
        <v>33</v>
      </c>
      <c r="R636" s="6" t="s">
        <v>139</v>
      </c>
    </row>
    <row r="637" spans="1:18" ht="12.75">
      <c r="A637" s="39">
        <f>'Volume Forecast'!B642</f>
        <v>0</v>
      </c>
      <c r="B637" s="39">
        <f>'Volume Forecast'!C642</f>
        <v>0</v>
      </c>
      <c r="C637" s="6" t="str">
        <f>'Volume Forecast'!D642</f>
        <v>BX</v>
      </c>
      <c r="D637" s="6" t="str">
        <f t="shared" si="54"/>
        <v>BX</v>
      </c>
      <c r="E637" s="6" t="e">
        <f>Sizing!J644</f>
        <v>#N/A</v>
      </c>
      <c r="F637" s="6">
        <v>0</v>
      </c>
      <c r="G637" s="6" t="s">
        <v>32</v>
      </c>
      <c r="H637" s="6" t="s">
        <v>150</v>
      </c>
      <c r="I637" s="6" t="str">
        <f t="shared" si="55"/>
        <v>BX</v>
      </c>
      <c r="J637" s="6" t="e">
        <f>Sizing!N644</f>
        <v>#N/A</v>
      </c>
      <c r="K637" s="6">
        <v>0</v>
      </c>
      <c r="L637" s="6" t="s">
        <v>150</v>
      </c>
      <c r="M637" s="6" t="s">
        <v>33</v>
      </c>
      <c r="N637" s="6" t="str">
        <f t="shared" si="56"/>
        <v>BX</v>
      </c>
      <c r="O637" s="6" t="e">
        <f>Sizing!R644</f>
        <v>#N/A</v>
      </c>
      <c r="P637" s="6">
        <v>0</v>
      </c>
      <c r="Q637" s="6" t="s">
        <v>33</v>
      </c>
      <c r="R637" s="6" t="s">
        <v>139</v>
      </c>
    </row>
    <row r="638" spans="1:18" ht="12.75">
      <c r="A638" s="39">
        <f>'Volume Forecast'!B643</f>
        <v>0</v>
      </c>
      <c r="B638" s="39">
        <f>'Volume Forecast'!C643</f>
        <v>0</v>
      </c>
      <c r="C638" s="6" t="str">
        <f>'Volume Forecast'!D643</f>
        <v>Ea</v>
      </c>
      <c r="D638" s="6" t="str">
        <f t="shared" si="54"/>
        <v>Ea</v>
      </c>
      <c r="E638" s="6" t="e">
        <f>Sizing!J645</f>
        <v>#N/A</v>
      </c>
      <c r="F638" s="6">
        <v>0</v>
      </c>
      <c r="G638" s="6" t="s">
        <v>32</v>
      </c>
      <c r="H638" s="6" t="s">
        <v>150</v>
      </c>
      <c r="I638" s="6" t="str">
        <f t="shared" si="55"/>
        <v>Ea</v>
      </c>
      <c r="J638" s="6" t="e">
        <f>Sizing!N645</f>
        <v>#N/A</v>
      </c>
      <c r="K638" s="6">
        <v>0</v>
      </c>
      <c r="L638" s="6" t="s">
        <v>150</v>
      </c>
      <c r="M638" s="6" t="s">
        <v>33</v>
      </c>
      <c r="N638" s="6" t="str">
        <f t="shared" si="56"/>
        <v>Ea</v>
      </c>
      <c r="O638" s="6" t="e">
        <f>Sizing!R645</f>
        <v>#N/A</v>
      </c>
      <c r="P638" s="6">
        <v>0</v>
      </c>
      <c r="Q638" s="6" t="s">
        <v>33</v>
      </c>
      <c r="R638" s="6" t="s">
        <v>139</v>
      </c>
    </row>
    <row r="639" spans="1:18" ht="12.75">
      <c r="A639" s="39">
        <f>'Volume Forecast'!B644</f>
        <v>0</v>
      </c>
      <c r="B639" s="39">
        <f>'Volume Forecast'!C644</f>
        <v>0</v>
      </c>
      <c r="C639" s="6" t="str">
        <f>'Volume Forecast'!D644</f>
        <v>BX</v>
      </c>
      <c r="D639" s="6" t="str">
        <f t="shared" si="54"/>
        <v>BX</v>
      </c>
      <c r="E639" s="6" t="e">
        <f>Sizing!J646</f>
        <v>#N/A</v>
      </c>
      <c r="F639" s="6">
        <v>0</v>
      </c>
      <c r="G639" s="6" t="s">
        <v>32</v>
      </c>
      <c r="H639" s="6" t="s">
        <v>150</v>
      </c>
      <c r="I639" s="6" t="str">
        <f t="shared" si="55"/>
        <v>BX</v>
      </c>
      <c r="J639" s="6" t="e">
        <f>Sizing!N646</f>
        <v>#N/A</v>
      </c>
      <c r="K639" s="6">
        <v>0</v>
      </c>
      <c r="L639" s="6" t="s">
        <v>150</v>
      </c>
      <c r="M639" s="6" t="s">
        <v>33</v>
      </c>
      <c r="N639" s="6" t="str">
        <f t="shared" si="56"/>
        <v>BX</v>
      </c>
      <c r="O639" s="6" t="e">
        <f>Sizing!R646</f>
        <v>#N/A</v>
      </c>
      <c r="P639" s="6">
        <v>0</v>
      </c>
      <c r="Q639" s="6" t="s">
        <v>33</v>
      </c>
      <c r="R639" s="6" t="s">
        <v>139</v>
      </c>
    </row>
    <row r="640" spans="1:18" ht="12.75">
      <c r="A640" s="39">
        <f>'Volume Forecast'!B645</f>
        <v>0</v>
      </c>
      <c r="B640" s="39">
        <f>'Volume Forecast'!C645</f>
        <v>0</v>
      </c>
      <c r="C640" s="6" t="str">
        <f>'Volume Forecast'!D645</f>
        <v>Ea</v>
      </c>
      <c r="D640" s="6" t="str">
        <f t="shared" si="54"/>
        <v>Ea</v>
      </c>
      <c r="E640" s="6" t="e">
        <f>Sizing!J647</f>
        <v>#N/A</v>
      </c>
      <c r="F640" s="6">
        <v>0</v>
      </c>
      <c r="G640" s="6" t="s">
        <v>32</v>
      </c>
      <c r="H640" s="6" t="s">
        <v>150</v>
      </c>
      <c r="I640" s="6" t="str">
        <f t="shared" si="55"/>
        <v>Ea</v>
      </c>
      <c r="J640" s="6" t="e">
        <f>Sizing!N647</f>
        <v>#N/A</v>
      </c>
      <c r="K640" s="6">
        <v>0</v>
      </c>
      <c r="L640" s="6" t="s">
        <v>150</v>
      </c>
      <c r="M640" s="6" t="s">
        <v>33</v>
      </c>
      <c r="N640" s="6" t="str">
        <f t="shared" si="56"/>
        <v>Ea</v>
      </c>
      <c r="O640" s="6" t="e">
        <f>Sizing!R647</f>
        <v>#N/A</v>
      </c>
      <c r="P640" s="6">
        <v>0</v>
      </c>
      <c r="Q640" s="6" t="s">
        <v>33</v>
      </c>
      <c r="R640" s="6" t="s">
        <v>139</v>
      </c>
    </row>
    <row r="641" spans="1:18" ht="12.75">
      <c r="A641" s="39">
        <f>'Volume Forecast'!B646</f>
        <v>0</v>
      </c>
      <c r="B641" s="39">
        <f>'Volume Forecast'!C646</f>
        <v>0</v>
      </c>
      <c r="C641" s="6" t="str">
        <f>'Volume Forecast'!D646</f>
        <v>Ea</v>
      </c>
      <c r="D641" s="6" t="str">
        <f t="shared" si="54"/>
        <v>Ea</v>
      </c>
      <c r="E641" s="6" t="e">
        <f>Sizing!J648</f>
        <v>#N/A</v>
      </c>
      <c r="F641" s="6">
        <v>0</v>
      </c>
      <c r="G641" s="6" t="s">
        <v>32</v>
      </c>
      <c r="H641" s="6" t="s">
        <v>150</v>
      </c>
      <c r="I641" s="6" t="str">
        <f t="shared" si="55"/>
        <v>Ea</v>
      </c>
      <c r="J641" s="6" t="e">
        <f>Sizing!N648</f>
        <v>#N/A</v>
      </c>
      <c r="K641" s="6">
        <v>0</v>
      </c>
      <c r="L641" s="6" t="s">
        <v>150</v>
      </c>
      <c r="M641" s="6" t="s">
        <v>33</v>
      </c>
      <c r="N641" s="6" t="str">
        <f t="shared" si="56"/>
        <v>Ea</v>
      </c>
      <c r="O641" s="6" t="e">
        <f>Sizing!R648</f>
        <v>#N/A</v>
      </c>
      <c r="P641" s="6">
        <v>0</v>
      </c>
      <c r="Q641" s="6" t="s">
        <v>33</v>
      </c>
      <c r="R641" s="6" t="s">
        <v>139</v>
      </c>
    </row>
    <row r="642" spans="1:18" ht="12.75">
      <c r="A642" s="39">
        <f>'Volume Forecast'!B647</f>
        <v>0</v>
      </c>
      <c r="B642" s="39">
        <f>'Volume Forecast'!C647</f>
        <v>0</v>
      </c>
      <c r="C642" s="6" t="str">
        <f>'Volume Forecast'!D647</f>
        <v>Ea</v>
      </c>
      <c r="D642" s="6" t="str">
        <f aca="true" t="shared" si="57" ref="D642:D667">C642</f>
        <v>Ea</v>
      </c>
      <c r="E642" s="6" t="e">
        <f>Sizing!J649</f>
        <v>#N/A</v>
      </c>
      <c r="F642" s="6">
        <v>0</v>
      </c>
      <c r="G642" s="6" t="s">
        <v>32</v>
      </c>
      <c r="H642" s="6" t="s">
        <v>150</v>
      </c>
      <c r="I642" s="6" t="str">
        <f t="shared" si="55"/>
        <v>Ea</v>
      </c>
      <c r="J642" s="6" t="e">
        <f>Sizing!N649</f>
        <v>#N/A</v>
      </c>
      <c r="K642" s="6">
        <v>0</v>
      </c>
      <c r="L642" s="6" t="s">
        <v>150</v>
      </c>
      <c r="M642" s="6" t="s">
        <v>33</v>
      </c>
      <c r="N642" s="6" t="str">
        <f t="shared" si="56"/>
        <v>Ea</v>
      </c>
      <c r="O642" s="6" t="e">
        <f>Sizing!R649</f>
        <v>#N/A</v>
      </c>
      <c r="P642" s="6">
        <v>0</v>
      </c>
      <c r="Q642" s="6" t="s">
        <v>33</v>
      </c>
      <c r="R642" s="6" t="s">
        <v>139</v>
      </c>
    </row>
    <row r="643" spans="1:18" ht="12.75">
      <c r="A643" s="39">
        <f>'Volume Forecast'!B648</f>
        <v>0</v>
      </c>
      <c r="B643" s="39">
        <f>'Volume Forecast'!C648</f>
        <v>0</v>
      </c>
      <c r="C643" s="6" t="str">
        <f>'Volume Forecast'!D648</f>
        <v>Ea</v>
      </c>
      <c r="D643" s="6" t="str">
        <f t="shared" si="57"/>
        <v>Ea</v>
      </c>
      <c r="E643" s="6" t="e">
        <f>Sizing!J650</f>
        <v>#N/A</v>
      </c>
      <c r="F643" s="6">
        <v>0</v>
      </c>
      <c r="G643" s="6" t="s">
        <v>32</v>
      </c>
      <c r="H643" s="6" t="s">
        <v>150</v>
      </c>
      <c r="I643" s="6" t="str">
        <f aca="true" t="shared" si="58" ref="I643:I667">D643</f>
        <v>Ea</v>
      </c>
      <c r="J643" s="6" t="e">
        <f>Sizing!N650</f>
        <v>#N/A</v>
      </c>
      <c r="K643" s="6">
        <v>0</v>
      </c>
      <c r="L643" s="6" t="s">
        <v>150</v>
      </c>
      <c r="M643" s="6" t="s">
        <v>33</v>
      </c>
      <c r="N643" s="6" t="str">
        <f aca="true" t="shared" si="59" ref="N643:N667">I643</f>
        <v>Ea</v>
      </c>
      <c r="O643" s="6" t="e">
        <f>Sizing!R650</f>
        <v>#N/A</v>
      </c>
      <c r="P643" s="6">
        <v>0</v>
      </c>
      <c r="Q643" s="6" t="s">
        <v>33</v>
      </c>
      <c r="R643" s="6" t="s">
        <v>139</v>
      </c>
    </row>
    <row r="644" spans="1:18" ht="12.75">
      <c r="A644" s="39">
        <f>'Volume Forecast'!B649</f>
        <v>0</v>
      </c>
      <c r="B644" s="39">
        <f>'Volume Forecast'!C649</f>
        <v>0</v>
      </c>
      <c r="C644" s="6" t="str">
        <f>'Volume Forecast'!D649</f>
        <v>Ea</v>
      </c>
      <c r="D644" s="6" t="str">
        <f t="shared" si="57"/>
        <v>Ea</v>
      </c>
      <c r="E644" s="6" t="e">
        <f>Sizing!J651</f>
        <v>#N/A</v>
      </c>
      <c r="F644" s="6">
        <v>0</v>
      </c>
      <c r="G644" s="6" t="s">
        <v>32</v>
      </c>
      <c r="H644" s="6" t="s">
        <v>150</v>
      </c>
      <c r="I644" s="6" t="str">
        <f t="shared" si="58"/>
        <v>Ea</v>
      </c>
      <c r="J644" s="6" t="e">
        <f>Sizing!N651</f>
        <v>#N/A</v>
      </c>
      <c r="K644" s="6">
        <v>0</v>
      </c>
      <c r="L644" s="6" t="s">
        <v>150</v>
      </c>
      <c r="M644" s="6" t="s">
        <v>33</v>
      </c>
      <c r="N644" s="6" t="str">
        <f t="shared" si="59"/>
        <v>Ea</v>
      </c>
      <c r="O644" s="6" t="e">
        <f>Sizing!R651</f>
        <v>#N/A</v>
      </c>
      <c r="P644" s="6">
        <v>0</v>
      </c>
      <c r="Q644" s="6" t="s">
        <v>33</v>
      </c>
      <c r="R644" s="6" t="s">
        <v>139</v>
      </c>
    </row>
    <row r="645" spans="1:18" ht="12.75">
      <c r="A645" s="39">
        <f>'Volume Forecast'!B650</f>
        <v>0</v>
      </c>
      <c r="B645" s="39">
        <f>'Volume Forecast'!C650</f>
        <v>0</v>
      </c>
      <c r="C645" s="6" t="str">
        <f>'Volume Forecast'!D650</f>
        <v>RL</v>
      </c>
      <c r="D645" s="6" t="str">
        <f t="shared" si="57"/>
        <v>RL</v>
      </c>
      <c r="E645" s="6" t="e">
        <f>Sizing!J652</f>
        <v>#N/A</v>
      </c>
      <c r="F645" s="6">
        <v>0</v>
      </c>
      <c r="G645" s="6" t="s">
        <v>32</v>
      </c>
      <c r="H645" s="6" t="s">
        <v>150</v>
      </c>
      <c r="I645" s="6" t="str">
        <f t="shared" si="58"/>
        <v>RL</v>
      </c>
      <c r="J645" s="6" t="e">
        <f>Sizing!N652</f>
        <v>#N/A</v>
      </c>
      <c r="K645" s="6">
        <v>0</v>
      </c>
      <c r="L645" s="6" t="s">
        <v>150</v>
      </c>
      <c r="M645" s="6" t="s">
        <v>33</v>
      </c>
      <c r="N645" s="6" t="str">
        <f t="shared" si="59"/>
        <v>RL</v>
      </c>
      <c r="O645" s="6" t="e">
        <f>Sizing!R652</f>
        <v>#N/A</v>
      </c>
      <c r="P645" s="6">
        <v>0</v>
      </c>
      <c r="Q645" s="6" t="s">
        <v>33</v>
      </c>
      <c r="R645" s="6" t="s">
        <v>139</v>
      </c>
    </row>
    <row r="646" spans="1:18" ht="12.75">
      <c r="A646" s="39">
        <f>'Volume Forecast'!B651</f>
        <v>0</v>
      </c>
      <c r="B646" s="39">
        <f>'Volume Forecast'!C651</f>
        <v>0</v>
      </c>
      <c r="C646" s="6" t="str">
        <f>'Volume Forecast'!D651</f>
        <v>RL</v>
      </c>
      <c r="D646" s="6" t="str">
        <f t="shared" si="57"/>
        <v>RL</v>
      </c>
      <c r="E646" s="6" t="e">
        <f>Sizing!J653</f>
        <v>#N/A</v>
      </c>
      <c r="F646" s="6">
        <v>0</v>
      </c>
      <c r="G646" s="6" t="s">
        <v>32</v>
      </c>
      <c r="H646" s="6" t="s">
        <v>150</v>
      </c>
      <c r="I646" s="6" t="str">
        <f t="shared" si="58"/>
        <v>RL</v>
      </c>
      <c r="J646" s="6" t="e">
        <f>Sizing!N653</f>
        <v>#N/A</v>
      </c>
      <c r="K646" s="6">
        <v>0</v>
      </c>
      <c r="L646" s="6" t="s">
        <v>150</v>
      </c>
      <c r="M646" s="6" t="s">
        <v>33</v>
      </c>
      <c r="N646" s="6" t="str">
        <f t="shared" si="59"/>
        <v>RL</v>
      </c>
      <c r="O646" s="6" t="e">
        <f>Sizing!R653</f>
        <v>#N/A</v>
      </c>
      <c r="P646" s="6">
        <v>0</v>
      </c>
      <c r="Q646" s="6" t="s">
        <v>33</v>
      </c>
      <c r="R646" s="6" t="s">
        <v>139</v>
      </c>
    </row>
    <row r="647" spans="1:18" ht="12.75">
      <c r="A647" s="39">
        <f>'Volume Forecast'!B652</f>
        <v>0</v>
      </c>
      <c r="B647" s="39">
        <f>'Volume Forecast'!C652</f>
        <v>0</v>
      </c>
      <c r="C647" s="6" t="str">
        <f>'Volume Forecast'!D652</f>
        <v>Ea</v>
      </c>
      <c r="D647" s="6" t="str">
        <f t="shared" si="57"/>
        <v>Ea</v>
      </c>
      <c r="E647" s="6" t="e">
        <f>Sizing!J654</f>
        <v>#N/A</v>
      </c>
      <c r="F647" s="6">
        <v>0</v>
      </c>
      <c r="G647" s="6" t="s">
        <v>32</v>
      </c>
      <c r="H647" s="6" t="s">
        <v>150</v>
      </c>
      <c r="I647" s="6" t="str">
        <f t="shared" si="58"/>
        <v>Ea</v>
      </c>
      <c r="J647" s="6" t="e">
        <f>Sizing!N654</f>
        <v>#N/A</v>
      </c>
      <c r="K647" s="6">
        <v>0</v>
      </c>
      <c r="L647" s="6" t="s">
        <v>150</v>
      </c>
      <c r="M647" s="6" t="s">
        <v>33</v>
      </c>
      <c r="N647" s="6" t="str">
        <f t="shared" si="59"/>
        <v>Ea</v>
      </c>
      <c r="O647" s="6" t="e">
        <f>Sizing!R654</f>
        <v>#N/A</v>
      </c>
      <c r="P647" s="6">
        <v>0</v>
      </c>
      <c r="Q647" s="6" t="s">
        <v>33</v>
      </c>
      <c r="R647" s="6" t="s">
        <v>139</v>
      </c>
    </row>
    <row r="648" spans="1:18" ht="12.75">
      <c r="A648" s="39">
        <f>'Volume Forecast'!B653</f>
        <v>0</v>
      </c>
      <c r="B648" s="39">
        <f>'Volume Forecast'!C653</f>
        <v>0</v>
      </c>
      <c r="C648" s="6" t="str">
        <f>'Volume Forecast'!D653</f>
        <v>BX</v>
      </c>
      <c r="D648" s="6" t="str">
        <f t="shared" si="57"/>
        <v>BX</v>
      </c>
      <c r="E648" s="6" t="e">
        <f>Sizing!J655</f>
        <v>#N/A</v>
      </c>
      <c r="F648" s="6">
        <v>0</v>
      </c>
      <c r="G648" s="6" t="s">
        <v>32</v>
      </c>
      <c r="H648" s="6" t="s">
        <v>150</v>
      </c>
      <c r="I648" s="6" t="str">
        <f t="shared" si="58"/>
        <v>BX</v>
      </c>
      <c r="J648" s="6" t="e">
        <f>Sizing!N655</f>
        <v>#N/A</v>
      </c>
      <c r="K648" s="6">
        <v>0</v>
      </c>
      <c r="L648" s="6" t="s">
        <v>150</v>
      </c>
      <c r="M648" s="6" t="s">
        <v>33</v>
      </c>
      <c r="N648" s="6" t="str">
        <f t="shared" si="59"/>
        <v>BX</v>
      </c>
      <c r="O648" s="6" t="e">
        <f>Sizing!R655</f>
        <v>#N/A</v>
      </c>
      <c r="P648" s="6">
        <v>0</v>
      </c>
      <c r="Q648" s="6" t="s">
        <v>33</v>
      </c>
      <c r="R648" s="6" t="s">
        <v>139</v>
      </c>
    </row>
    <row r="649" spans="1:18" ht="12.75">
      <c r="A649" s="39">
        <f>'Volume Forecast'!B654</f>
        <v>0</v>
      </c>
      <c r="B649" s="39">
        <f>'Volume Forecast'!C654</f>
        <v>0</v>
      </c>
      <c r="C649" s="6" t="str">
        <f>'Volume Forecast'!D654</f>
        <v>BT</v>
      </c>
      <c r="D649" s="6" t="str">
        <f t="shared" si="57"/>
        <v>BT</v>
      </c>
      <c r="E649" s="6">
        <f>Sizing!J656</f>
        <v>0</v>
      </c>
      <c r="F649" s="6">
        <f aca="true" t="shared" si="60" ref="F649:F667">E649</f>
        <v>0</v>
      </c>
      <c r="G649" s="6" t="s">
        <v>32</v>
      </c>
      <c r="H649" s="6" t="s">
        <v>150</v>
      </c>
      <c r="I649" s="6" t="str">
        <f t="shared" si="58"/>
        <v>BT</v>
      </c>
      <c r="J649" s="6">
        <f>Sizing!N656</f>
        <v>0</v>
      </c>
      <c r="K649" s="6">
        <f aca="true" t="shared" si="61" ref="K649:K667">J649</f>
        <v>0</v>
      </c>
      <c r="L649" s="6" t="s">
        <v>150</v>
      </c>
      <c r="M649" s="6" t="s">
        <v>33</v>
      </c>
      <c r="N649" s="6" t="str">
        <f t="shared" si="59"/>
        <v>BT</v>
      </c>
      <c r="O649" s="6">
        <f>Sizing!R656</f>
        <v>0</v>
      </c>
      <c r="P649" s="6">
        <f aca="true" t="shared" si="62" ref="P649:P667">O649</f>
        <v>0</v>
      </c>
      <c r="Q649" s="6" t="s">
        <v>33</v>
      </c>
      <c r="R649" s="6" t="s">
        <v>139</v>
      </c>
    </row>
    <row r="650" spans="1:18" ht="12.75">
      <c r="A650" s="39">
        <f>'Volume Forecast'!B655</f>
        <v>0</v>
      </c>
      <c r="B650" s="39">
        <f>'Volume Forecast'!C655</f>
        <v>0</v>
      </c>
      <c r="C650" s="6" t="str">
        <f>'Volume Forecast'!D655</f>
        <v>BT</v>
      </c>
      <c r="D650" s="6" t="str">
        <f t="shared" si="57"/>
        <v>BT</v>
      </c>
      <c r="E650" s="6">
        <f>Sizing!J657</f>
        <v>0</v>
      </c>
      <c r="F650" s="6">
        <f t="shared" si="60"/>
        <v>0</v>
      </c>
      <c r="G650" s="6" t="s">
        <v>32</v>
      </c>
      <c r="H650" s="6" t="s">
        <v>150</v>
      </c>
      <c r="I650" s="6" t="str">
        <f t="shared" si="58"/>
        <v>BT</v>
      </c>
      <c r="J650" s="6">
        <f>Sizing!N657</f>
        <v>0</v>
      </c>
      <c r="K650" s="6">
        <f t="shared" si="61"/>
        <v>0</v>
      </c>
      <c r="L650" s="6" t="s">
        <v>150</v>
      </c>
      <c r="M650" s="6" t="s">
        <v>33</v>
      </c>
      <c r="N650" s="6" t="str">
        <f t="shared" si="59"/>
        <v>BT</v>
      </c>
      <c r="O650" s="6">
        <f>Sizing!R657</f>
        <v>0</v>
      </c>
      <c r="P650" s="6">
        <f t="shared" si="62"/>
        <v>0</v>
      </c>
      <c r="Q650" s="6" t="s">
        <v>33</v>
      </c>
      <c r="R650" s="6" t="s">
        <v>139</v>
      </c>
    </row>
    <row r="651" spans="1:18" ht="12.75">
      <c r="A651" s="39">
        <f>'Volume Forecast'!B656</f>
        <v>0</v>
      </c>
      <c r="B651" s="39">
        <f>'Volume Forecast'!C656</f>
        <v>0</v>
      </c>
      <c r="C651" s="6" t="str">
        <f>'Volume Forecast'!D656</f>
        <v>BT</v>
      </c>
      <c r="D651" s="6" t="str">
        <f t="shared" si="57"/>
        <v>BT</v>
      </c>
      <c r="E651" s="6">
        <f>Sizing!J658</f>
        <v>0</v>
      </c>
      <c r="F651" s="6">
        <f t="shared" si="60"/>
        <v>0</v>
      </c>
      <c r="G651" s="6" t="s">
        <v>32</v>
      </c>
      <c r="H651" s="6" t="s">
        <v>150</v>
      </c>
      <c r="I651" s="6" t="str">
        <f t="shared" si="58"/>
        <v>BT</v>
      </c>
      <c r="J651" s="6">
        <f>Sizing!N658</f>
        <v>0</v>
      </c>
      <c r="K651" s="6">
        <f t="shared" si="61"/>
        <v>0</v>
      </c>
      <c r="L651" s="6" t="s">
        <v>150</v>
      </c>
      <c r="M651" s="6" t="s">
        <v>33</v>
      </c>
      <c r="N651" s="6" t="str">
        <f t="shared" si="59"/>
        <v>BT</v>
      </c>
      <c r="O651" s="6">
        <f>Sizing!R658</f>
        <v>0</v>
      </c>
      <c r="P651" s="6">
        <f t="shared" si="62"/>
        <v>0</v>
      </c>
      <c r="Q651" s="6" t="s">
        <v>33</v>
      </c>
      <c r="R651" s="6" t="s">
        <v>139</v>
      </c>
    </row>
    <row r="652" spans="1:18" ht="12.75">
      <c r="A652" s="39">
        <f>'Volume Forecast'!B657</f>
        <v>0</v>
      </c>
      <c r="B652" s="39">
        <f>'Volume Forecast'!C657</f>
        <v>0</v>
      </c>
      <c r="C652" s="6" t="str">
        <f>'Volume Forecast'!D657</f>
        <v>BT</v>
      </c>
      <c r="D652" s="6" t="str">
        <f t="shared" si="57"/>
        <v>BT</v>
      </c>
      <c r="E652" s="6">
        <f>Sizing!J659</f>
        <v>0</v>
      </c>
      <c r="F652" s="6">
        <f t="shared" si="60"/>
        <v>0</v>
      </c>
      <c r="G652" s="6" t="s">
        <v>32</v>
      </c>
      <c r="H652" s="6" t="s">
        <v>150</v>
      </c>
      <c r="I652" s="6" t="str">
        <f t="shared" si="58"/>
        <v>BT</v>
      </c>
      <c r="J652" s="6">
        <f>Sizing!N659</f>
        <v>0</v>
      </c>
      <c r="K652" s="6">
        <f t="shared" si="61"/>
        <v>0</v>
      </c>
      <c r="L652" s="6" t="s">
        <v>150</v>
      </c>
      <c r="M652" s="6" t="s">
        <v>33</v>
      </c>
      <c r="N652" s="6" t="str">
        <f t="shared" si="59"/>
        <v>BT</v>
      </c>
      <c r="O652" s="6">
        <f>Sizing!R659</f>
        <v>0</v>
      </c>
      <c r="P652" s="6">
        <f t="shared" si="62"/>
        <v>0</v>
      </c>
      <c r="Q652" s="6" t="s">
        <v>33</v>
      </c>
      <c r="R652" s="6" t="s">
        <v>139</v>
      </c>
    </row>
    <row r="653" spans="1:18" ht="12.75">
      <c r="A653" s="39">
        <f>'Volume Forecast'!B658</f>
        <v>0</v>
      </c>
      <c r="B653" s="39">
        <f>'Volume Forecast'!C658</f>
        <v>0</v>
      </c>
      <c r="C653" s="6" t="str">
        <f>'Volume Forecast'!D658</f>
        <v>BT</v>
      </c>
      <c r="D653" s="6" t="str">
        <f t="shared" si="57"/>
        <v>BT</v>
      </c>
      <c r="E653" s="6">
        <f>Sizing!J660</f>
        <v>0</v>
      </c>
      <c r="F653" s="6">
        <f t="shared" si="60"/>
        <v>0</v>
      </c>
      <c r="G653" s="6" t="s">
        <v>32</v>
      </c>
      <c r="H653" s="6" t="s">
        <v>150</v>
      </c>
      <c r="I653" s="6" t="str">
        <f t="shared" si="58"/>
        <v>BT</v>
      </c>
      <c r="J653" s="6">
        <f>Sizing!N660</f>
        <v>0</v>
      </c>
      <c r="K653" s="6">
        <f t="shared" si="61"/>
        <v>0</v>
      </c>
      <c r="L653" s="6" t="s">
        <v>150</v>
      </c>
      <c r="M653" s="6" t="s">
        <v>33</v>
      </c>
      <c r="N653" s="6" t="str">
        <f t="shared" si="59"/>
        <v>BT</v>
      </c>
      <c r="O653" s="6">
        <f>Sizing!R660</f>
        <v>0</v>
      </c>
      <c r="P653" s="6">
        <f t="shared" si="62"/>
        <v>0</v>
      </c>
      <c r="Q653" s="6" t="s">
        <v>33</v>
      </c>
      <c r="R653" s="6" t="s">
        <v>139</v>
      </c>
    </row>
    <row r="654" spans="1:18" ht="12.75">
      <c r="A654" s="39">
        <f>'Volume Forecast'!B659</f>
        <v>0</v>
      </c>
      <c r="B654" s="39">
        <f>'Volume Forecast'!C659</f>
        <v>0</v>
      </c>
      <c r="C654" s="6" t="str">
        <f>'Volume Forecast'!D659</f>
        <v>BT</v>
      </c>
      <c r="D654" s="6" t="str">
        <f t="shared" si="57"/>
        <v>BT</v>
      </c>
      <c r="E654" s="6">
        <f>Sizing!J661</f>
        <v>0</v>
      </c>
      <c r="F654" s="6">
        <f t="shared" si="60"/>
        <v>0</v>
      </c>
      <c r="G654" s="6" t="s">
        <v>32</v>
      </c>
      <c r="H654" s="6" t="s">
        <v>150</v>
      </c>
      <c r="I654" s="6" t="str">
        <f t="shared" si="58"/>
        <v>BT</v>
      </c>
      <c r="J654" s="6">
        <f>Sizing!N661</f>
        <v>0</v>
      </c>
      <c r="K654" s="6">
        <f t="shared" si="61"/>
        <v>0</v>
      </c>
      <c r="L654" s="6" t="s">
        <v>150</v>
      </c>
      <c r="M654" s="6" t="s">
        <v>33</v>
      </c>
      <c r="N654" s="6" t="str">
        <f t="shared" si="59"/>
        <v>BT</v>
      </c>
      <c r="O654" s="6">
        <f>Sizing!R661</f>
        <v>0</v>
      </c>
      <c r="P654" s="6">
        <f t="shared" si="62"/>
        <v>0</v>
      </c>
      <c r="Q654" s="6" t="s">
        <v>33</v>
      </c>
      <c r="R654" s="6" t="s">
        <v>139</v>
      </c>
    </row>
    <row r="655" spans="1:18" ht="12.75">
      <c r="A655" s="39">
        <f>'Volume Forecast'!B660</f>
        <v>0</v>
      </c>
      <c r="B655" s="39">
        <f>'Volume Forecast'!C660</f>
        <v>0</v>
      </c>
      <c r="C655" s="6" t="str">
        <f>'Volume Forecast'!D660</f>
        <v>BT</v>
      </c>
      <c r="D655" s="6" t="str">
        <f t="shared" si="57"/>
        <v>BT</v>
      </c>
      <c r="E655" s="6">
        <f>Sizing!J662</f>
        <v>0</v>
      </c>
      <c r="F655" s="6">
        <f t="shared" si="60"/>
        <v>0</v>
      </c>
      <c r="G655" s="6" t="s">
        <v>32</v>
      </c>
      <c r="H655" s="6" t="s">
        <v>150</v>
      </c>
      <c r="I655" s="6" t="str">
        <f t="shared" si="58"/>
        <v>BT</v>
      </c>
      <c r="J655" s="6">
        <f>Sizing!N662</f>
        <v>0</v>
      </c>
      <c r="K655" s="6">
        <f t="shared" si="61"/>
        <v>0</v>
      </c>
      <c r="L655" s="6" t="s">
        <v>150</v>
      </c>
      <c r="M655" s="6" t="s">
        <v>33</v>
      </c>
      <c r="N655" s="6" t="str">
        <f t="shared" si="59"/>
        <v>BT</v>
      </c>
      <c r="O655" s="6">
        <f>Sizing!R662</f>
        <v>0</v>
      </c>
      <c r="P655" s="6">
        <f t="shared" si="62"/>
        <v>0</v>
      </c>
      <c r="Q655" s="6" t="s">
        <v>33</v>
      </c>
      <c r="R655" s="6" t="s">
        <v>139</v>
      </c>
    </row>
    <row r="656" spans="1:18" ht="12.75">
      <c r="A656" s="39">
        <f>'Volume Forecast'!B661</f>
        <v>0</v>
      </c>
      <c r="B656" s="39">
        <f>'Volume Forecast'!C661</f>
        <v>0</v>
      </c>
      <c r="C656" s="6" t="str">
        <f>'Volume Forecast'!D661</f>
        <v>Ea</v>
      </c>
      <c r="D656" s="6" t="str">
        <f t="shared" si="57"/>
        <v>Ea</v>
      </c>
      <c r="E656" s="6" t="e">
        <f>Sizing!J663</f>
        <v>#N/A</v>
      </c>
      <c r="F656" s="6" t="e">
        <f t="shared" si="60"/>
        <v>#N/A</v>
      </c>
      <c r="G656" s="6" t="s">
        <v>32</v>
      </c>
      <c r="H656" s="6" t="s">
        <v>150</v>
      </c>
      <c r="I656" s="6" t="str">
        <f t="shared" si="58"/>
        <v>Ea</v>
      </c>
      <c r="J656" s="6" t="e">
        <f>Sizing!N663</f>
        <v>#N/A</v>
      </c>
      <c r="K656" s="6" t="e">
        <f t="shared" si="61"/>
        <v>#N/A</v>
      </c>
      <c r="L656" s="6" t="s">
        <v>150</v>
      </c>
      <c r="M656" s="6" t="s">
        <v>33</v>
      </c>
      <c r="N656" s="6" t="str">
        <f t="shared" si="59"/>
        <v>Ea</v>
      </c>
      <c r="O656" s="6" t="e">
        <f>Sizing!R663</f>
        <v>#N/A</v>
      </c>
      <c r="P656" s="6" t="e">
        <f t="shared" si="62"/>
        <v>#N/A</v>
      </c>
      <c r="Q656" s="6" t="s">
        <v>33</v>
      </c>
      <c r="R656" s="6" t="s">
        <v>139</v>
      </c>
    </row>
    <row r="657" spans="1:18" ht="12.75">
      <c r="A657" s="39">
        <f>'Volume Forecast'!B662</f>
        <v>0</v>
      </c>
      <c r="B657" s="39">
        <f>'Volume Forecast'!C662</f>
        <v>0</v>
      </c>
      <c r="C657" s="6" t="str">
        <f>'Volume Forecast'!D662</f>
        <v>BX</v>
      </c>
      <c r="D657" s="6" t="str">
        <f t="shared" si="57"/>
        <v>BX</v>
      </c>
      <c r="E657" s="6" t="e">
        <f>Sizing!J664</f>
        <v>#N/A</v>
      </c>
      <c r="F657" s="6" t="e">
        <f t="shared" si="60"/>
        <v>#N/A</v>
      </c>
      <c r="G657" s="6" t="s">
        <v>32</v>
      </c>
      <c r="H657" s="6" t="s">
        <v>150</v>
      </c>
      <c r="I657" s="6" t="str">
        <f t="shared" si="58"/>
        <v>BX</v>
      </c>
      <c r="J657" s="6" t="e">
        <f>Sizing!N664</f>
        <v>#N/A</v>
      </c>
      <c r="K657" s="6" t="e">
        <f t="shared" si="61"/>
        <v>#N/A</v>
      </c>
      <c r="L657" s="6" t="s">
        <v>150</v>
      </c>
      <c r="M657" s="6" t="s">
        <v>33</v>
      </c>
      <c r="N657" s="6" t="str">
        <f t="shared" si="59"/>
        <v>BX</v>
      </c>
      <c r="O657" s="6" t="e">
        <f>Sizing!R664</f>
        <v>#N/A</v>
      </c>
      <c r="P657" s="6" t="e">
        <f t="shared" si="62"/>
        <v>#N/A</v>
      </c>
      <c r="Q657" s="6" t="s">
        <v>33</v>
      </c>
      <c r="R657" s="6" t="s">
        <v>139</v>
      </c>
    </row>
    <row r="658" spans="1:18" ht="12.75">
      <c r="A658" s="39">
        <f>'Volume Forecast'!B663</f>
        <v>0</v>
      </c>
      <c r="B658" s="39">
        <f>'Volume Forecast'!C663</f>
        <v>0</v>
      </c>
      <c r="C658" s="6" t="str">
        <f>'Volume Forecast'!D663</f>
        <v>RL</v>
      </c>
      <c r="D658" s="6" t="str">
        <f t="shared" si="57"/>
        <v>RL</v>
      </c>
      <c r="E658" s="6" t="e">
        <f>Sizing!J665</f>
        <v>#N/A</v>
      </c>
      <c r="F658" s="6" t="e">
        <f t="shared" si="60"/>
        <v>#N/A</v>
      </c>
      <c r="G658" s="6" t="s">
        <v>32</v>
      </c>
      <c r="H658" s="6" t="s">
        <v>150</v>
      </c>
      <c r="I658" s="6" t="str">
        <f t="shared" si="58"/>
        <v>RL</v>
      </c>
      <c r="J658" s="6" t="e">
        <f>Sizing!N665</f>
        <v>#N/A</v>
      </c>
      <c r="K658" s="6" t="e">
        <f t="shared" si="61"/>
        <v>#N/A</v>
      </c>
      <c r="L658" s="6" t="s">
        <v>150</v>
      </c>
      <c r="M658" s="6" t="s">
        <v>33</v>
      </c>
      <c r="N658" s="6" t="str">
        <f t="shared" si="59"/>
        <v>RL</v>
      </c>
      <c r="O658" s="6" t="e">
        <f>Sizing!R665</f>
        <v>#N/A</v>
      </c>
      <c r="P658" s="6" t="e">
        <f t="shared" si="62"/>
        <v>#N/A</v>
      </c>
      <c r="Q658" s="6" t="s">
        <v>33</v>
      </c>
      <c r="R658" s="6" t="s">
        <v>139</v>
      </c>
    </row>
    <row r="659" spans="1:18" ht="12.75">
      <c r="A659" s="39">
        <f>'Volume Forecast'!B664</f>
        <v>0</v>
      </c>
      <c r="B659" s="39">
        <f>'Volume Forecast'!C664</f>
        <v>0</v>
      </c>
      <c r="C659" s="6" t="str">
        <f>'Volume Forecast'!D664</f>
        <v>Ea</v>
      </c>
      <c r="D659" s="6" t="str">
        <f t="shared" si="57"/>
        <v>Ea</v>
      </c>
      <c r="E659" s="6" t="e">
        <f>Sizing!J666</f>
        <v>#N/A</v>
      </c>
      <c r="F659" s="6" t="e">
        <f t="shared" si="60"/>
        <v>#N/A</v>
      </c>
      <c r="G659" s="6" t="s">
        <v>32</v>
      </c>
      <c r="H659" s="6" t="s">
        <v>150</v>
      </c>
      <c r="I659" s="6" t="str">
        <f t="shared" si="58"/>
        <v>Ea</v>
      </c>
      <c r="J659" s="6" t="e">
        <f>Sizing!N666</f>
        <v>#N/A</v>
      </c>
      <c r="K659" s="6" t="e">
        <f t="shared" si="61"/>
        <v>#N/A</v>
      </c>
      <c r="L659" s="6" t="s">
        <v>150</v>
      </c>
      <c r="M659" s="6" t="s">
        <v>33</v>
      </c>
      <c r="N659" s="6" t="str">
        <f t="shared" si="59"/>
        <v>Ea</v>
      </c>
      <c r="O659" s="6" t="e">
        <f>Sizing!R666</f>
        <v>#N/A</v>
      </c>
      <c r="P659" s="6" t="e">
        <f t="shared" si="62"/>
        <v>#N/A</v>
      </c>
      <c r="Q659" s="6" t="s">
        <v>33</v>
      </c>
      <c r="R659" s="6" t="s">
        <v>139</v>
      </c>
    </row>
    <row r="660" spans="1:18" ht="12.75">
      <c r="A660" s="39">
        <f>'Volume Forecast'!B665</f>
        <v>0</v>
      </c>
      <c r="B660" s="39">
        <f>'Volume Forecast'!C665</f>
        <v>0</v>
      </c>
      <c r="C660" s="6" t="str">
        <f>'Volume Forecast'!D665</f>
        <v>FT</v>
      </c>
      <c r="D660" s="6" t="str">
        <f t="shared" si="57"/>
        <v>FT</v>
      </c>
      <c r="E660" s="6" t="e">
        <f>Sizing!J667</f>
        <v>#N/A</v>
      </c>
      <c r="F660" s="6" t="e">
        <f t="shared" si="60"/>
        <v>#N/A</v>
      </c>
      <c r="G660" s="6" t="s">
        <v>32</v>
      </c>
      <c r="H660" s="6" t="s">
        <v>150</v>
      </c>
      <c r="I660" s="6" t="str">
        <f t="shared" si="58"/>
        <v>FT</v>
      </c>
      <c r="J660" s="6" t="e">
        <f>Sizing!N667</f>
        <v>#N/A</v>
      </c>
      <c r="K660" s="6" t="e">
        <f t="shared" si="61"/>
        <v>#N/A</v>
      </c>
      <c r="L660" s="6" t="s">
        <v>150</v>
      </c>
      <c r="M660" s="6" t="s">
        <v>33</v>
      </c>
      <c r="N660" s="6" t="str">
        <f t="shared" si="59"/>
        <v>FT</v>
      </c>
      <c r="O660" s="6" t="e">
        <f>Sizing!R667</f>
        <v>#N/A</v>
      </c>
      <c r="P660" s="6" t="e">
        <f t="shared" si="62"/>
        <v>#N/A</v>
      </c>
      <c r="Q660" s="6" t="s">
        <v>33</v>
      </c>
      <c r="R660" s="6" t="s">
        <v>139</v>
      </c>
    </row>
    <row r="661" spans="1:18" ht="12.75">
      <c r="A661" s="39">
        <f>'Volume Forecast'!B666</f>
        <v>0</v>
      </c>
      <c r="B661" s="39">
        <f>'Volume Forecast'!C666</f>
        <v>0</v>
      </c>
      <c r="C661" s="6" t="str">
        <f>'Volume Forecast'!D666</f>
        <v>FT</v>
      </c>
      <c r="D661" s="6" t="str">
        <f t="shared" si="57"/>
        <v>FT</v>
      </c>
      <c r="E661" s="6" t="e">
        <f>Sizing!J668</f>
        <v>#N/A</v>
      </c>
      <c r="F661" s="6" t="e">
        <f t="shared" si="60"/>
        <v>#N/A</v>
      </c>
      <c r="G661" s="6" t="s">
        <v>32</v>
      </c>
      <c r="H661" s="6" t="s">
        <v>150</v>
      </c>
      <c r="I661" s="6" t="str">
        <f t="shared" si="58"/>
        <v>FT</v>
      </c>
      <c r="J661" s="6" t="e">
        <f>Sizing!N668</f>
        <v>#N/A</v>
      </c>
      <c r="K661" s="6" t="e">
        <f t="shared" si="61"/>
        <v>#N/A</v>
      </c>
      <c r="L661" s="6" t="s">
        <v>150</v>
      </c>
      <c r="M661" s="6" t="s">
        <v>33</v>
      </c>
      <c r="N661" s="6" t="str">
        <f t="shared" si="59"/>
        <v>FT</v>
      </c>
      <c r="O661" s="6" t="e">
        <f>Sizing!R668</f>
        <v>#N/A</v>
      </c>
      <c r="P661" s="6" t="e">
        <f t="shared" si="62"/>
        <v>#N/A</v>
      </c>
      <c r="Q661" s="6" t="s">
        <v>33</v>
      </c>
      <c r="R661" s="6" t="s">
        <v>139</v>
      </c>
    </row>
    <row r="662" spans="1:18" ht="12.75">
      <c r="A662" s="39">
        <f>'Volume Forecast'!B667</f>
        <v>0</v>
      </c>
      <c r="B662" s="39">
        <f>'Volume Forecast'!C667</f>
        <v>0</v>
      </c>
      <c r="C662" s="6" t="str">
        <f>'Volume Forecast'!D667</f>
        <v>Ea</v>
      </c>
      <c r="D662" s="6" t="str">
        <f t="shared" si="57"/>
        <v>Ea</v>
      </c>
      <c r="E662" s="6" t="e">
        <f>Sizing!J669</f>
        <v>#N/A</v>
      </c>
      <c r="F662" s="6" t="e">
        <f t="shared" si="60"/>
        <v>#N/A</v>
      </c>
      <c r="G662" s="6" t="s">
        <v>32</v>
      </c>
      <c r="H662" s="6" t="s">
        <v>150</v>
      </c>
      <c r="I662" s="6" t="str">
        <f t="shared" si="58"/>
        <v>Ea</v>
      </c>
      <c r="J662" s="6" t="e">
        <f>Sizing!N669</f>
        <v>#N/A</v>
      </c>
      <c r="K662" s="6" t="e">
        <f t="shared" si="61"/>
        <v>#N/A</v>
      </c>
      <c r="L662" s="6" t="s">
        <v>150</v>
      </c>
      <c r="M662" s="6" t="s">
        <v>33</v>
      </c>
      <c r="N662" s="6" t="str">
        <f t="shared" si="59"/>
        <v>Ea</v>
      </c>
      <c r="O662" s="6" t="e">
        <f>Sizing!R669</f>
        <v>#N/A</v>
      </c>
      <c r="P662" s="6" t="e">
        <f t="shared" si="62"/>
        <v>#N/A</v>
      </c>
      <c r="Q662" s="6" t="s">
        <v>33</v>
      </c>
      <c r="R662" s="6" t="s">
        <v>139</v>
      </c>
    </row>
    <row r="663" spans="1:18" ht="12.75">
      <c r="A663" s="39">
        <f>'Volume Forecast'!B668</f>
        <v>0</v>
      </c>
      <c r="B663" s="39">
        <f>'Volume Forecast'!C668</f>
        <v>0</v>
      </c>
      <c r="C663" s="6" t="str">
        <f>'Volume Forecast'!D668</f>
        <v>Ea</v>
      </c>
      <c r="D663" s="6" t="str">
        <f t="shared" si="57"/>
        <v>Ea</v>
      </c>
      <c r="E663" s="6" t="e">
        <f>Sizing!J670</f>
        <v>#N/A</v>
      </c>
      <c r="F663" s="6" t="e">
        <f t="shared" si="60"/>
        <v>#N/A</v>
      </c>
      <c r="G663" s="6" t="s">
        <v>32</v>
      </c>
      <c r="H663" s="6" t="s">
        <v>150</v>
      </c>
      <c r="I663" s="6" t="str">
        <f t="shared" si="58"/>
        <v>Ea</v>
      </c>
      <c r="J663" s="6" t="e">
        <f>Sizing!N670</f>
        <v>#N/A</v>
      </c>
      <c r="K663" s="6" t="e">
        <f t="shared" si="61"/>
        <v>#N/A</v>
      </c>
      <c r="L663" s="6" t="s">
        <v>150</v>
      </c>
      <c r="M663" s="6" t="s">
        <v>33</v>
      </c>
      <c r="N663" s="6" t="str">
        <f t="shared" si="59"/>
        <v>Ea</v>
      </c>
      <c r="O663" s="6" t="e">
        <f>Sizing!R670</f>
        <v>#N/A</v>
      </c>
      <c r="P663" s="6" t="e">
        <f t="shared" si="62"/>
        <v>#N/A</v>
      </c>
      <c r="Q663" s="6" t="s">
        <v>33</v>
      </c>
      <c r="R663" s="6" t="s">
        <v>139</v>
      </c>
    </row>
    <row r="664" spans="1:18" ht="12.75">
      <c r="A664" s="39">
        <f>'Volume Forecast'!B669</f>
        <v>0</v>
      </c>
      <c r="B664" s="39">
        <f>'Volume Forecast'!C669</f>
        <v>0</v>
      </c>
      <c r="C664" s="6" t="str">
        <f>'Volume Forecast'!D669</f>
        <v>FT</v>
      </c>
      <c r="D664" s="6" t="str">
        <f t="shared" si="57"/>
        <v>FT</v>
      </c>
      <c r="E664" s="6" t="e">
        <f>Sizing!J671</f>
        <v>#N/A</v>
      </c>
      <c r="F664" s="6" t="e">
        <f t="shared" si="60"/>
        <v>#N/A</v>
      </c>
      <c r="G664" s="6" t="s">
        <v>32</v>
      </c>
      <c r="H664" s="6" t="s">
        <v>150</v>
      </c>
      <c r="I664" s="6" t="str">
        <f t="shared" si="58"/>
        <v>FT</v>
      </c>
      <c r="J664" s="6" t="e">
        <f>Sizing!N671</f>
        <v>#N/A</v>
      </c>
      <c r="K664" s="6" t="e">
        <f t="shared" si="61"/>
        <v>#N/A</v>
      </c>
      <c r="L664" s="6" t="s">
        <v>150</v>
      </c>
      <c r="M664" s="6" t="s">
        <v>33</v>
      </c>
      <c r="N664" s="6" t="str">
        <f t="shared" si="59"/>
        <v>FT</v>
      </c>
      <c r="O664" s="6" t="e">
        <f>Sizing!R671</f>
        <v>#N/A</v>
      </c>
      <c r="P664" s="6" t="e">
        <f t="shared" si="62"/>
        <v>#N/A</v>
      </c>
      <c r="Q664" s="6" t="s">
        <v>33</v>
      </c>
      <c r="R664" s="6" t="s">
        <v>139</v>
      </c>
    </row>
    <row r="665" spans="1:18" ht="12.75">
      <c r="A665" s="39">
        <f>'Volume Forecast'!B670</f>
        <v>0</v>
      </c>
      <c r="B665" s="39">
        <f>'Volume Forecast'!C670</f>
        <v>0</v>
      </c>
      <c r="C665" s="6" t="str">
        <f>'Volume Forecast'!D670</f>
        <v>Ea</v>
      </c>
      <c r="D665" s="6" t="str">
        <f t="shared" si="57"/>
        <v>Ea</v>
      </c>
      <c r="E665" s="6" t="e">
        <f>Sizing!J672</f>
        <v>#N/A</v>
      </c>
      <c r="F665" s="6" t="e">
        <f t="shared" si="60"/>
        <v>#N/A</v>
      </c>
      <c r="G665" s="6" t="s">
        <v>32</v>
      </c>
      <c r="H665" s="6" t="s">
        <v>150</v>
      </c>
      <c r="I665" s="6" t="str">
        <f t="shared" si="58"/>
        <v>Ea</v>
      </c>
      <c r="J665" s="6" t="e">
        <f>Sizing!N672</f>
        <v>#N/A</v>
      </c>
      <c r="K665" s="6" t="e">
        <f t="shared" si="61"/>
        <v>#N/A</v>
      </c>
      <c r="L665" s="6" t="s">
        <v>150</v>
      </c>
      <c r="M665" s="6" t="s">
        <v>33</v>
      </c>
      <c r="N665" s="6" t="str">
        <f t="shared" si="59"/>
        <v>Ea</v>
      </c>
      <c r="O665" s="6" t="e">
        <f>Sizing!R672</f>
        <v>#N/A</v>
      </c>
      <c r="P665" s="6" t="e">
        <f t="shared" si="62"/>
        <v>#N/A</v>
      </c>
      <c r="Q665" s="6" t="s">
        <v>33</v>
      </c>
      <c r="R665" s="6" t="s">
        <v>139</v>
      </c>
    </row>
    <row r="666" spans="1:18" ht="12.75">
      <c r="A666" s="39">
        <f>'Volume Forecast'!B671</f>
        <v>0</v>
      </c>
      <c r="B666" s="39">
        <f>'Volume Forecast'!C671</f>
        <v>0</v>
      </c>
      <c r="C666" s="6" t="str">
        <f>'Volume Forecast'!D671</f>
        <v>Ea</v>
      </c>
      <c r="D666" s="6" t="str">
        <f t="shared" si="57"/>
        <v>Ea</v>
      </c>
      <c r="E666" s="6" t="e">
        <f>Sizing!J673</f>
        <v>#N/A</v>
      </c>
      <c r="F666" s="6" t="e">
        <f t="shared" si="60"/>
        <v>#N/A</v>
      </c>
      <c r="G666" s="6" t="s">
        <v>32</v>
      </c>
      <c r="H666" s="6" t="s">
        <v>150</v>
      </c>
      <c r="I666" s="6" t="str">
        <f t="shared" si="58"/>
        <v>Ea</v>
      </c>
      <c r="J666" s="6" t="e">
        <f>Sizing!N673</f>
        <v>#N/A</v>
      </c>
      <c r="K666" s="6" t="e">
        <f t="shared" si="61"/>
        <v>#N/A</v>
      </c>
      <c r="L666" s="6" t="s">
        <v>150</v>
      </c>
      <c r="M666" s="6" t="s">
        <v>33</v>
      </c>
      <c r="N666" s="6" t="str">
        <f t="shared" si="59"/>
        <v>Ea</v>
      </c>
      <c r="O666" s="6" t="e">
        <f>Sizing!R673</f>
        <v>#N/A</v>
      </c>
      <c r="P666" s="6" t="e">
        <f t="shared" si="62"/>
        <v>#N/A</v>
      </c>
      <c r="Q666" s="6" t="s">
        <v>33</v>
      </c>
      <c r="R666" s="6" t="s">
        <v>139</v>
      </c>
    </row>
    <row r="667" spans="1:18" ht="12.75">
      <c r="A667" s="39">
        <f>'Volume Forecast'!B672</f>
        <v>0</v>
      </c>
      <c r="B667" s="39">
        <f>'Volume Forecast'!C672</f>
        <v>0</v>
      </c>
      <c r="C667" s="6" t="str">
        <f>'Volume Forecast'!D672</f>
        <v>KT</v>
      </c>
      <c r="D667" s="6" t="str">
        <f t="shared" si="57"/>
        <v>KT</v>
      </c>
      <c r="E667" s="6">
        <f>Sizing!J674</f>
        <v>0</v>
      </c>
      <c r="F667" s="6">
        <f t="shared" si="60"/>
        <v>0</v>
      </c>
      <c r="G667" s="6" t="s">
        <v>32</v>
      </c>
      <c r="H667" s="6" t="s">
        <v>150</v>
      </c>
      <c r="I667" s="6" t="str">
        <f t="shared" si="58"/>
        <v>KT</v>
      </c>
      <c r="J667" s="6">
        <f>Sizing!N674</f>
        <v>0</v>
      </c>
      <c r="K667" s="6">
        <f t="shared" si="61"/>
        <v>0</v>
      </c>
      <c r="L667" s="6" t="s">
        <v>150</v>
      </c>
      <c r="M667" s="6" t="s">
        <v>33</v>
      </c>
      <c r="N667" s="6" t="str">
        <f t="shared" si="59"/>
        <v>KT</v>
      </c>
      <c r="O667" s="6">
        <f>Sizing!R674</f>
        <v>0</v>
      </c>
      <c r="P667" s="6">
        <f t="shared" si="62"/>
        <v>0</v>
      </c>
      <c r="Q667" s="6" t="s">
        <v>33</v>
      </c>
      <c r="R667" s="6" t="s">
        <v>139</v>
      </c>
    </row>
    <row r="668" spans="1:17" ht="12.75">
      <c r="A668" s="39"/>
      <c r="B668" s="39"/>
      <c r="D668" s="6"/>
      <c r="G668" s="6"/>
      <c r="L668" s="6"/>
      <c r="Q668" s="6"/>
    </row>
    <row r="669" spans="1:17" ht="12.75">
      <c r="A669" s="39"/>
      <c r="B669" s="39"/>
      <c r="D669" s="6"/>
      <c r="G669" s="6"/>
      <c r="L669" s="6"/>
      <c r="Q669" s="6"/>
    </row>
    <row r="670" spans="1:17" ht="12.75">
      <c r="A670" s="39"/>
      <c r="B670" s="39"/>
      <c r="D670" s="6"/>
      <c r="G670" s="6"/>
      <c r="L670" s="6"/>
      <c r="Q670" s="6"/>
    </row>
    <row r="671" spans="1:17" ht="12.75">
      <c r="A671" s="39"/>
      <c r="B671" s="39"/>
      <c r="D671" s="6"/>
      <c r="G671" s="6"/>
      <c r="L671" s="6"/>
      <c r="Q671" s="6"/>
    </row>
    <row r="672" spans="1:17" ht="12.75">
      <c r="A672" s="39"/>
      <c r="B672" s="39"/>
      <c r="D672" s="6"/>
      <c r="G672" s="6"/>
      <c r="L672" s="6"/>
      <c r="Q672" s="6"/>
    </row>
    <row r="673" spans="1:17" ht="12.75">
      <c r="A673" s="39"/>
      <c r="B673" s="39"/>
      <c r="D673" s="6"/>
      <c r="G673" s="6"/>
      <c r="L673" s="6"/>
      <c r="Q673" s="6"/>
    </row>
    <row r="674" spans="1:17" ht="12.75">
      <c r="A674" s="39"/>
      <c r="B674" s="39"/>
      <c r="D674" s="6"/>
      <c r="G674" s="6"/>
      <c r="L674" s="6"/>
      <c r="Q674" s="6"/>
    </row>
    <row r="675" spans="1:17" ht="12.75">
      <c r="A675" s="39"/>
      <c r="B675" s="39"/>
      <c r="D675" s="6"/>
      <c r="G675" s="6"/>
      <c r="L675" s="6"/>
      <c r="Q675" s="6"/>
    </row>
    <row r="676" spans="1:17" ht="12.75">
      <c r="A676" s="39"/>
      <c r="B676" s="39"/>
      <c r="D676" s="6"/>
      <c r="G676" s="6"/>
      <c r="L676" s="6"/>
      <c r="Q676" s="6"/>
    </row>
    <row r="677" spans="1:17" ht="12.75">
      <c r="A677" s="39"/>
      <c r="B677" s="39"/>
      <c r="D677" s="6"/>
      <c r="G677" s="6"/>
      <c r="L677" s="6"/>
      <c r="Q677" s="6"/>
    </row>
    <row r="678" spans="1:17" ht="12.75">
      <c r="A678" s="39"/>
      <c r="B678" s="39"/>
      <c r="D678" s="6"/>
      <c r="G678" s="6"/>
      <c r="L678" s="6"/>
      <c r="Q678" s="6"/>
    </row>
    <row r="679" spans="1:17" ht="12.75">
      <c r="A679" s="39"/>
      <c r="B679" s="39"/>
      <c r="D679" s="6"/>
      <c r="G679" s="6"/>
      <c r="L679" s="6"/>
      <c r="Q679" s="6"/>
    </row>
    <row r="680" spans="1:17" ht="12.75">
      <c r="A680" s="39"/>
      <c r="B680" s="39"/>
      <c r="D680" s="6"/>
      <c r="G680" s="6"/>
      <c r="L680" s="6"/>
      <c r="Q680" s="6"/>
    </row>
    <row r="681" spans="1:17" ht="12.75">
      <c r="A681" s="39"/>
      <c r="B681" s="39"/>
      <c r="D681" s="6"/>
      <c r="G681" s="6"/>
      <c r="L681" s="6"/>
      <c r="Q681" s="6"/>
    </row>
    <row r="682" spans="1:17" ht="12.75">
      <c r="A682" s="39"/>
      <c r="B682" s="39"/>
      <c r="D682" s="6"/>
      <c r="G682" s="6"/>
      <c r="L682" s="6"/>
      <c r="Q682" s="6"/>
    </row>
    <row r="683" spans="1:17" ht="12.75">
      <c r="A683" s="39"/>
      <c r="B683" s="39"/>
      <c r="D683" s="6"/>
      <c r="G683" s="6"/>
      <c r="L683" s="6"/>
      <c r="Q683" s="6"/>
    </row>
    <row r="684" spans="1:17" ht="12.75">
      <c r="A684" s="39"/>
      <c r="B684" s="39"/>
      <c r="D684" s="6"/>
      <c r="G684" s="6"/>
      <c r="L684" s="6"/>
      <c r="Q684" s="6"/>
    </row>
    <row r="685" spans="1:17" ht="12.75">
      <c r="A685" s="39"/>
      <c r="B685" s="39"/>
      <c r="D685" s="6"/>
      <c r="G685" s="6"/>
      <c r="L685" s="6"/>
      <c r="Q685" s="6"/>
    </row>
    <row r="686" spans="1:17" ht="12.75">
      <c r="A686" s="39"/>
      <c r="B686" s="39"/>
      <c r="D686" s="6"/>
      <c r="G686" s="6"/>
      <c r="L686" s="6"/>
      <c r="Q686" s="6"/>
    </row>
    <row r="687" spans="1:17" ht="12.75">
      <c r="A687" s="39"/>
      <c r="B687" s="39"/>
      <c r="D687" s="6"/>
      <c r="G687" s="6"/>
      <c r="L687" s="6"/>
      <c r="Q687" s="6"/>
    </row>
    <row r="688" spans="1:17" ht="12.75">
      <c r="A688" s="39"/>
      <c r="B688" s="39"/>
      <c r="D688" s="6"/>
      <c r="G688" s="6"/>
      <c r="L688" s="6"/>
      <c r="Q688" s="6"/>
    </row>
    <row r="689" spans="1:17" ht="12.75">
      <c r="A689" s="39"/>
      <c r="B689" s="39"/>
      <c r="D689" s="6"/>
      <c r="G689" s="6"/>
      <c r="L689" s="6"/>
      <c r="Q689" s="6"/>
    </row>
    <row r="690" spans="1:17" ht="12.75">
      <c r="A690" s="39"/>
      <c r="B690" s="39"/>
      <c r="D690" s="6"/>
      <c r="G690" s="6"/>
      <c r="L690" s="6"/>
      <c r="Q690" s="6"/>
    </row>
    <row r="691" spans="1:17" ht="12.75">
      <c r="A691" s="39"/>
      <c r="B691" s="39"/>
      <c r="D691" s="6"/>
      <c r="G691" s="6"/>
      <c r="L691" s="6"/>
      <c r="Q691" s="6"/>
    </row>
    <row r="692" spans="1:17" ht="12.75">
      <c r="A692" s="39"/>
      <c r="B692" s="39"/>
      <c r="D692" s="6"/>
      <c r="G692" s="6"/>
      <c r="L692" s="6"/>
      <c r="Q692" s="6"/>
    </row>
    <row r="693" spans="1:17" ht="12.75">
      <c r="A693" s="39"/>
      <c r="B693" s="39"/>
      <c r="D693" s="6"/>
      <c r="G693" s="6"/>
      <c r="L693" s="6"/>
      <c r="Q693" s="6"/>
    </row>
    <row r="694" spans="1:17" ht="12.75">
      <c r="A694" s="39"/>
      <c r="B694" s="39"/>
      <c r="D694" s="6"/>
      <c r="G694" s="6"/>
      <c r="L694" s="6"/>
      <c r="Q694" s="6"/>
    </row>
    <row r="695" spans="1:17" ht="12.75">
      <c r="A695" s="39"/>
      <c r="B695" s="39"/>
      <c r="D695" s="6"/>
      <c r="G695" s="6"/>
      <c r="L695" s="6"/>
      <c r="Q695" s="6"/>
    </row>
    <row r="696" spans="1:17" ht="12.75">
      <c r="A696" s="39"/>
      <c r="B696" s="39"/>
      <c r="D696" s="6"/>
      <c r="G696" s="6"/>
      <c r="L696" s="6"/>
      <c r="Q696" s="6"/>
    </row>
    <row r="697" spans="1:17" ht="12.75">
      <c r="A697" s="39"/>
      <c r="B697" s="39"/>
      <c r="D697" s="6"/>
      <c r="G697" s="6"/>
      <c r="L697" s="6"/>
      <c r="Q697" s="6"/>
    </row>
    <row r="698" spans="1:17" ht="12.75">
      <c r="A698" s="39"/>
      <c r="B698" s="39"/>
      <c r="D698" s="6"/>
      <c r="G698" s="6"/>
      <c r="L698" s="6"/>
      <c r="Q698" s="6"/>
    </row>
    <row r="699" spans="1:17" ht="12.75">
      <c r="A699" s="39"/>
      <c r="B699" s="39"/>
      <c r="D699" s="6"/>
      <c r="G699" s="6"/>
      <c r="L699" s="6"/>
      <c r="Q699" s="6"/>
    </row>
    <row r="700" spans="1:17" ht="12.75">
      <c r="A700" s="39"/>
      <c r="B700" s="39"/>
      <c r="D700" s="6"/>
      <c r="G700" s="6"/>
      <c r="L700" s="6"/>
      <c r="Q700" s="6"/>
    </row>
  </sheetData>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Mfg. Matters,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Kanban Sizing Tool </dc:title>
  <dc:subject/>
  <dc:creator>Dennis Hobbs</dc:creator>
  <cp:keywords/>
  <dc:description/>
  <cp:lastModifiedBy>Dennis P. Hobbs</cp:lastModifiedBy>
  <cp:lastPrinted>2000-08-10T21:50:43Z</cp:lastPrinted>
  <dcterms:created xsi:type="dcterms:W3CDTF">1997-10-09T19:13:07Z</dcterms:created>
  <dcterms:modified xsi:type="dcterms:W3CDTF">2006-01-24T17:43:04Z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826065150</vt:i4>
  </property>
  <property fmtid="{D5CDD505-2E9C-101B-9397-08002B2CF9AE}" pid="4" name="_EmailSubje">
    <vt:lpwstr>WAV File update</vt:lpwstr>
  </property>
  <property fmtid="{D5CDD505-2E9C-101B-9397-08002B2CF9AE}" pid="5" name="_AuthorEma">
    <vt:lpwstr>dennis.hobbs@mfgmatters.com</vt:lpwstr>
  </property>
  <property fmtid="{D5CDD505-2E9C-101B-9397-08002B2CF9AE}" pid="6" name="_AuthorEmailDisplayNa">
    <vt:lpwstr>Dennis P. Hobbs</vt:lpwstr>
  </property>
</Properties>
</file>